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5"/>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fullCalcOnLoad="1"/>
</workbook>
</file>

<file path=xl/sharedStrings.xml><?xml version="1.0" encoding="utf-8"?>
<sst xmlns="http://schemas.openxmlformats.org/spreadsheetml/2006/main" count="340" uniqueCount="278">
  <si>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</si>
  <si>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</si>
  <si>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</si>
  <si>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</si>
  <si>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</si>
  <si>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</si>
  <si>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</si>
  <si>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r>
      <t xml:space="preserve">про захист честі, гідності та ділової репутації </t>
    </r>
    <r>
      <rPr>
        <sz val="10"/>
        <rFont val="Times New Roman"/>
        <family val="1"/>
      </rPr>
      <t>(усього)</t>
    </r>
  </si>
  <si>
    <r>
      <t>з них</t>
    </r>
    <r>
      <rPr>
        <sz val="10"/>
        <rFont val="Times New Roman"/>
        <family val="1"/>
      </rPr>
      <t xml:space="preserve"> до засобів масової інформації</t>
    </r>
  </si>
  <si>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</si>
  <si>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</si>
  <si>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</si>
  <si>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</si>
  <si>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</si>
  <si>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</si>
  <si>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</si>
  <si>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</si>
  <si>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</si>
  <si>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</si>
  <si>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</si>
  <si>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</si>
  <si>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</si>
  <si>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</si>
  <si>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</si>
  <si>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</si>
  <si>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</si>
  <si>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</si>
  <si>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</si>
  <si>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</si>
  <si>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</si>
  <si>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</si>
  <si>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</si>
  <si>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</si>
  <si>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</si>
  <si>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</si>
  <si>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</si>
  <si>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</si>
  <si>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</si>
  <si>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</si>
  <si>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</si>
  <si>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</si>
  <si>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</si>
  <si>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</si>
  <si>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</si>
  <si>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</si>
  <si>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</si>
  <si>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</si>
  <si>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</si>
  <si>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</si>
  <si>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</si>
  <si>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</si>
  <si>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</si>
  <si>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</si>
  <si>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</si>
  <si>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</si>
  <si>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</si>
  <si>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</si>
  <si>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</si>
  <si>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</si>
  <si>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</si>
  <si>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</si>
  <si>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</si>
  <si>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</si>
  <si>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</si>
  <si>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</si>
  <si>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</si>
  <si>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</si>
  <si>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</si>
  <si>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</si>
  <si>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</si>
  <si>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</si>
  <si>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</si>
  <si>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</si>
  <si>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</si>
  <si>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</si>
  <si>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</si>
  <si>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</si>
  <si>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</si>
  <si>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</si>
  <si>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</si>
  <si>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</si>
  <si>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</si>
  <si>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</si>
  <si>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</si>
  <si>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</si>
  <si>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</si>
  <si>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</si>
  <si>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</si>
  <si>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</si>
  <si>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</si>
  <si>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</si>
  <si>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</si>
  <si>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</si>
  <si>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</si>
  <si>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</si>
  <si>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</si>
  <si>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</si>
  <si>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</si>
  <si>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</si>
  <si>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</si>
  <si>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</si>
  <si>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</si>
  <si>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</si>
  <si>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</si>
  <si>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</si>
  <si>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</si>
  <si>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r>
      <t xml:space="preserve">Спори про право власності та інші речові права </t>
    </r>
    <r>
      <rPr>
        <sz val="10"/>
        <rFont val="Times New Roman"/>
        <family val="1"/>
      </rPr>
      <t>(усього)</t>
    </r>
  </si>
  <si>
    <t>про державну власність</t>
  </si>
  <si>
    <t>про комунальну власність</t>
  </si>
  <si>
    <r>
      <t xml:space="preserve">Спори про право інтелектуальної власності </t>
    </r>
    <r>
      <rPr>
        <sz val="10"/>
        <rFont val="Times New Roman"/>
        <family val="1"/>
      </rPr>
      <t>(усього)</t>
    </r>
  </si>
  <si>
    <t>спори про авторське право</t>
  </si>
  <si>
    <t>спори про суміжні права</t>
  </si>
  <si>
    <r>
      <t xml:space="preserve">Спори, що виникають із договорів </t>
    </r>
    <r>
      <rPr>
        <sz val="10"/>
        <rFont val="Times New Roman"/>
        <family val="1"/>
      </rPr>
      <t>(усього)</t>
    </r>
  </si>
  <si>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</si>
  <si>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</si>
  <si>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</si>
  <si>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</si>
  <si>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</si>
  <si>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</si>
  <si>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</si>
  <si>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</si>
  <si>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</si>
  <si>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</si>
  <si>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</si>
  <si>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</si>
  <si>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</si>
  <si>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</si>
  <si>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r>
      <t xml:space="preserve">Спори, що виникають із житлових правовідносин </t>
    </r>
    <r>
      <rPr>
        <sz val="10"/>
        <rFont val="Times New Roman"/>
        <family val="1"/>
      </rPr>
      <t>(усього)</t>
    </r>
  </si>
  <si>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</si>
  <si>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</si>
  <si>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</si>
  <si>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</si>
  <si>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r>
      <t xml:space="preserve">Спори, що виникають із сімейних правовідносин </t>
    </r>
    <r>
      <rPr>
        <sz val="10"/>
        <rFont val="Times New Roman"/>
        <family val="1"/>
      </rPr>
      <t>(усього)</t>
    </r>
  </si>
  <si>
    <t>про розірвання шлюбу</t>
  </si>
  <si>
    <t>про стягнення аліментів</t>
  </si>
  <si>
    <t>про встановлення батьківства або материнства</t>
  </si>
  <si>
    <t>про позбавлення батьківських прав</t>
  </si>
  <si>
    <r>
      <t xml:space="preserve">Спори, що виникають із трудових правовідносин </t>
    </r>
    <r>
      <rPr>
        <sz val="10"/>
        <rFont val="Times New Roman"/>
        <family val="1"/>
      </rPr>
      <t>(усього)</t>
    </r>
  </si>
  <si>
    <t>про поновлення на роботі</t>
  </si>
  <si>
    <t>спори про право на винахід, корисну модель, промисловий зразок та раціоналізаторські пропозиції</t>
  </si>
  <si>
    <r>
      <t xml:space="preserve">про відшкодування шкоди </t>
    </r>
    <r>
      <rPr>
        <sz val="10"/>
        <rFont val="Times New Roman"/>
        <family val="1"/>
      </rPr>
      <t>(усього)</t>
    </r>
  </si>
  <si>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</si>
  <si>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</si>
  <si>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</si>
  <si>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</si>
  <si>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</si>
  <si>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</si>
  <si>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</si>
  <si>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</si>
  <si>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</si>
  <si>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</si>
  <si>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</si>
  <si>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</si>
  <si>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</si>
  <si>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</si>
  <si>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</si>
  <si>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</si>
  <si>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r>
      <t xml:space="preserve">Заяви про забезпечення доказів, позову до подання позовної заяви </t>
    </r>
    <r>
      <rPr>
        <i/>
        <sz val="9"/>
        <rFont val="Times New Roman"/>
        <family val="1"/>
      </rPr>
      <t>(усього)</t>
    </r>
  </si>
  <si>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</si>
  <si>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</si>
  <si>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</si>
  <si>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</si>
  <si>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</si>
  <si>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</si>
  <si>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</si>
  <si>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</si>
  <si>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</si>
  <si>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</si>
  <si>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</si>
  <si>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</si>
  <si>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</si>
  <si>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</si>
  <si>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</si>
  <si>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</si>
  <si>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</si>
  <si>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</si>
  <si>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</si>
  <si>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</si>
  <si>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</si>
  <si>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</si>
  <si>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</si>
  <si>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</si>
  <si>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</si>
  <si>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</si>
  <si>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</si>
  <si>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</si>
  <si>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</si>
  <si>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</si>
  <si>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</si>
  <si>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</si>
  <si>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</si>
  <si>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r>
      <t xml:space="preserve">з порушен-ням строків, встановле-них ЦПК України                    </t>
    </r>
    <r>
      <rPr>
        <sz val="8"/>
        <rFont val="Times New Roman"/>
        <family val="1"/>
      </rPr>
      <t xml:space="preserve"> (із графи 5)</t>
    </r>
  </si>
  <si>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</si>
  <si>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</si>
  <si>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</si>
  <si>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</si>
  <si>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</si>
  <si>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</si>
  <si>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</si>
  <si>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</si>
  <si>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</si>
  <si>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</si>
  <si>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</si>
  <si>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</si>
  <si>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</si>
  <si>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</si>
  <si>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r>
      <t>Розмір грошових коштів</t>
    </r>
    <r>
      <rPr>
        <sz val="10"/>
        <color indexed="8"/>
        <rFont val="Times New Roman"/>
        <family val="1"/>
      </rPr>
      <t>, грн.</t>
    </r>
  </si>
  <si>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</si>
  <si>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</si>
  <si>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</si>
  <si>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</si>
  <si>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</si>
  <si>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</si>
  <si>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r>
      <t xml:space="preserve">заочного </t>
    </r>
    <r>
      <rPr>
        <sz val="10"/>
        <rFont val="Times New Roman"/>
        <family val="1"/>
      </rPr>
      <t>(із графи 4)</t>
    </r>
  </si>
  <si>
    <r>
      <t xml:space="preserve">із задово-ленням позову </t>
    </r>
    <r>
      <rPr>
        <sz val="10"/>
        <rFont val="Times New Roman"/>
        <family val="1"/>
      </rPr>
      <t>(із графи 4)</t>
    </r>
  </si>
  <si>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</si>
  <si>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</si>
  <si>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</si>
  <si>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</si>
  <si>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</si>
  <si>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r>
      <t xml:space="preserve">у тому числі із задоволенням заяви  </t>
    </r>
    <r>
      <rPr>
        <sz val="8"/>
        <rFont val="Times New Roman"/>
        <family val="1"/>
      </rPr>
      <t>(із гр. 4)</t>
    </r>
  </si>
  <si>
    <t xml:space="preserve">     </t>
  </si>
  <si>
    <r>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t>
    </r>
    <r>
      <rPr>
        <b/>
        <sz val="10"/>
        <rFont val="Times New Roman"/>
        <family val="1"/>
      </rPr>
      <t xml:space="preserve"> (усього)</t>
    </r>
    <r>
      <rPr>
        <sz val="10"/>
        <rFont val="Times New Roman"/>
        <family val="1"/>
      </rPr>
      <t xml:space="preserve">                                                                                                          </t>
    </r>
  </si>
  <si>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</si>
  <si>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</si>
  <si>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r>
      <rPr>
        <i/>
        <sz val="10"/>
        <rFont val="Times New Roman"/>
        <family val="1"/>
      </rPr>
      <t xml:space="preserve"> з них</t>
    </r>
    <r>
      <rPr>
        <sz val="10"/>
        <rFont val="Times New Roman"/>
        <family val="1"/>
      </rPr>
      <t xml:space="preserve"> привід свідків</t>
    </r>
  </si>
  <si>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</si>
  <si>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</si>
  <si>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</si>
  <si>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</si>
  <si>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</si>
  <si>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</si>
  <si>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</si>
  <si>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</si>
  <si>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</si>
  <si>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</si>
  <si>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</si>
  <si>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</si>
  <si>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r>
      <t>Місцезнаходження:</t>
    </r>
    <r>
      <rPr>
        <u val="single"/>
        <sz val="10"/>
        <rFont val="Times New Roman"/>
        <family val="1"/>
      </rPr>
      <t xml:space="preserve"> </t>
    </r>
  </si>
  <si>
    <t>за погодженням з Держстатом України</t>
  </si>
  <si>
    <r>
      <rPr>
        <i/>
        <sz val="10"/>
        <rFont val="Times New Roman"/>
        <family val="1"/>
      </rPr>
      <t xml:space="preserve">у тому числі </t>
    </r>
    <r>
      <rPr>
        <sz val="10"/>
        <rFont val="Times New Roman"/>
        <family val="1"/>
      </rPr>
      <t>надійшло у звітному періоді</t>
    </r>
  </si>
  <si>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</si>
  <si>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</si>
  <si>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</si>
  <si>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</si>
  <si>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</si>
  <si>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</si>
  <si>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</si>
  <si>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</si>
  <si>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</si>
  <si>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</si>
  <si>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</si>
  <si>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</si>
  <si>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</si>
  <si>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</si>
  <si>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</si>
  <si>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</si>
  <si>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</si>
  <si>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</si>
  <si>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</si>
  <si>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</si>
  <si>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</si>
  <si>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r>
      <t>з них</t>
    </r>
    <r>
      <rPr>
        <sz val="9"/>
        <rFont val="Times New Roman"/>
        <family val="1"/>
      </rPr>
      <t xml:space="preserve"> спори про відшкодування шкоди, заподіяної від нещасного випадку на виробництві та професійного захворювання, які спричинили втрату працездатності</t>
    </r>
  </si>
  <si>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</si>
  <si>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</si>
  <si>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</si>
  <si>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</si>
  <si>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В.Г. Черняк</t>
  </si>
  <si>
    <t>О.Г. Коншина</t>
  </si>
  <si>
    <t>(0572) 93-20-30</t>
  </si>
  <si>
    <t>(057) 393-14-32</t>
  </si>
  <si>
    <t xml:space="preserve">inbox@og.hr.court.gov.ua </t>
  </si>
  <si>
    <t>6 липня 2016 року</t>
  </si>
  <si>
    <t>перше півріччя 2016 року</t>
  </si>
  <si>
    <t>Орджонікідзевський районний суд м.Харкова</t>
  </si>
  <si>
    <t>61007. Харківська область</t>
  </si>
  <si>
    <t>м. Харків</t>
  </si>
  <si>
    <t>пр. Архітектора Альошина. 7</t>
  </si>
</sst>
</file>

<file path=xl/styles.xml><?xml version="1.0" encoding="utf-8"?>
<styleSheet xmlns="http://schemas.openxmlformats.org/spreadsheetml/2006/main">
  <numFmts count="5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79">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u val="single"/>
      <sz val="10"/>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i/>
      <sz val="9"/>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2"/>
      <color theme="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0"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60" fillId="25" borderId="1" applyNumberFormat="0" applyAlignment="0" applyProtection="0"/>
    <xf numFmtId="0" fontId="61" fillId="26" borderId="2" applyNumberFormat="0" applyAlignment="0" applyProtection="0"/>
    <xf numFmtId="0" fontId="62" fillId="26" borderId="1" applyNumberFormat="0" applyAlignment="0" applyProtection="0"/>
    <xf numFmtId="0" fontId="63"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7" fillId="0" borderId="6" applyNumberFormat="0" applyFill="0" applyAlignment="0" applyProtection="0"/>
    <xf numFmtId="0" fontId="68" fillId="27" borderId="7" applyNumberFormat="0" applyAlignment="0" applyProtection="0"/>
    <xf numFmtId="0" fontId="69" fillId="0" borderId="0" applyNumberFormat="0" applyFill="0" applyBorder="0" applyAlignment="0" applyProtection="0"/>
    <xf numFmtId="0" fontId="70" fillId="28" borderId="0" applyNumberFormat="0" applyBorder="0" applyAlignment="0" applyProtection="0"/>
    <xf numFmtId="0" fontId="0" fillId="0" borderId="0">
      <alignment/>
      <protection/>
    </xf>
    <xf numFmtId="0" fontId="71" fillId="0" borderId="0" applyNumberFormat="0" applyFill="0" applyBorder="0" applyAlignment="0" applyProtection="0"/>
    <xf numFmtId="0" fontId="72" fillId="29" borderId="0" applyNumberFormat="0" applyBorder="0" applyAlignment="0" applyProtection="0"/>
    <xf numFmtId="0" fontId="73"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4" fillId="0" borderId="9" applyNumberFormat="0" applyFill="0" applyAlignment="0" applyProtection="0"/>
    <xf numFmtId="0" fontId="75"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76" fillId="31" borderId="0" applyNumberFormat="0" applyBorder="0" applyAlignment="0" applyProtection="0"/>
  </cellStyleXfs>
  <cellXfs count="358">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1" fontId="2" fillId="0" borderId="10" xfId="0" applyNumberFormat="1" applyFont="1" applyBorder="1" applyAlignment="1">
      <alignment horizontal="center" vertical="center" wrapText="1"/>
    </xf>
    <xf numFmtId="1" fontId="2" fillId="0" borderId="10" xfId="0" applyNumberFormat="1" applyFont="1" applyBorder="1" applyAlignment="1" applyProtection="1">
      <alignment horizontal="center" vertical="center" wrapText="1"/>
      <protection/>
    </xf>
    <xf numFmtId="1" fontId="2" fillId="0"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1" fontId="6" fillId="0" borderId="10" xfId="0" applyNumberFormat="1" applyFont="1" applyFill="1" applyBorder="1" applyAlignment="1" applyProtection="1">
      <alignment horizontal="center" vertical="center" wrapText="1"/>
      <protection locked="0"/>
    </xf>
    <xf numFmtId="1" fontId="19" fillId="0" borderId="10" xfId="0" applyNumberFormat="1" applyFont="1" applyFill="1" applyBorder="1" applyAlignment="1">
      <alignment horizontal="center" vertical="center" wrapText="1"/>
    </xf>
    <xf numFmtId="0" fontId="2" fillId="0" borderId="0" xfId="0" applyFont="1" applyAlignment="1">
      <alignment/>
    </xf>
    <xf numFmtId="1" fontId="19" fillId="32" borderId="10" xfId="0" applyNumberFormat="1" applyFont="1" applyFill="1" applyBorder="1" applyAlignment="1">
      <alignment horizontal="center" vertical="center" wrapText="1"/>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protection/>
    </xf>
    <xf numFmtId="0" fontId="26"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1" fontId="2" fillId="0" borderId="12"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5" fillId="0" borderId="0" xfId="0" applyFont="1" applyAlignment="1">
      <alignment/>
    </xf>
    <xf numFmtId="0" fontId="28"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10" xfId="0" applyFont="1" applyFill="1" applyBorder="1" applyAlignment="1">
      <alignment horizontal="center" vertical="center"/>
    </xf>
    <xf numFmtId="0" fontId="19" fillId="0" borderId="10" xfId="0" applyNumberFormat="1" applyFont="1" applyFill="1" applyBorder="1" applyAlignment="1" applyProtection="1">
      <alignment horizontal="center" vertical="center"/>
      <protection/>
    </xf>
    <xf numFmtId="1" fontId="19" fillId="0" borderId="10" xfId="0" applyNumberFormat="1" applyFont="1" applyFill="1" applyBorder="1" applyAlignment="1" applyProtection="1">
      <alignment horizontal="center" vertical="center" wrapText="1"/>
      <protection/>
    </xf>
    <xf numFmtId="0" fontId="19" fillId="0" borderId="10" xfId="0" applyNumberFormat="1" applyFont="1" applyFill="1" applyBorder="1" applyAlignment="1">
      <alignment horizontal="left" vertical="center"/>
    </xf>
    <xf numFmtId="0" fontId="19"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1" fontId="2" fillId="0" borderId="13" xfId="0" applyNumberFormat="1" applyFont="1" applyFill="1" applyBorder="1" applyAlignment="1">
      <alignment horizontal="center" vertical="center" wrapText="1"/>
    </xf>
    <xf numFmtId="0" fontId="0" fillId="0" borderId="0" xfId="0" applyFont="1" applyFill="1" applyBorder="1" applyAlignment="1">
      <alignment/>
    </xf>
    <xf numFmtId="0" fontId="0" fillId="0" borderId="14" xfId="0" applyFont="1" applyFill="1" applyBorder="1" applyAlignment="1">
      <alignment/>
    </xf>
    <xf numFmtId="1" fontId="2" fillId="0" borderId="14" xfId="0" applyNumberFormat="1" applyFont="1" applyFill="1" applyBorder="1" applyAlignment="1">
      <alignment horizontal="center" vertical="center" wrapText="1"/>
    </xf>
    <xf numFmtId="0" fontId="0" fillId="0" borderId="14" xfId="0" applyFill="1" applyBorder="1" applyAlignment="1">
      <alignment wrapText="1"/>
    </xf>
    <xf numFmtId="0" fontId="2" fillId="0" borderId="10" xfId="0" applyFont="1" applyFill="1" applyBorder="1" applyAlignment="1">
      <alignment horizontal="center" vertical="center" wrapText="1"/>
    </xf>
    <xf numFmtId="0" fontId="77" fillId="0" borderId="10" xfId="0" applyNumberFormat="1" applyFont="1" applyFill="1" applyBorder="1" applyAlignment="1" applyProtection="1">
      <alignment horizontal="center" vertical="center" wrapText="1"/>
      <protection/>
    </xf>
    <xf numFmtId="1" fontId="19" fillId="0" borderId="0" xfId="0" applyNumberFormat="1" applyFont="1" applyFill="1" applyAlignment="1">
      <alignment horizontal="center" vertical="center" wrapText="1"/>
    </xf>
    <xf numFmtId="1" fontId="2" fillId="0" borderId="11" xfId="0" applyNumberFormat="1" applyFont="1" applyFill="1" applyBorder="1" applyAlignment="1">
      <alignment horizontal="center" vertical="center" wrapText="1"/>
    </xf>
    <xf numFmtId="1" fontId="2" fillId="0" borderId="15" xfId="0" applyNumberFormat="1" applyFont="1" applyFill="1" applyBorder="1" applyAlignment="1">
      <alignment horizontal="center" vertical="center" wrapText="1"/>
    </xf>
    <xf numFmtId="0" fontId="22" fillId="0" borderId="0" xfId="0" applyNumberFormat="1" applyFont="1" applyFill="1" applyAlignment="1">
      <alignment/>
    </xf>
    <xf numFmtId="0" fontId="21" fillId="0" borderId="0" xfId="0" applyNumberFormat="1" applyFont="1" applyFill="1" applyAlignment="1">
      <alignment vertical="center"/>
    </xf>
    <xf numFmtId="0" fontId="23" fillId="0" borderId="0" xfId="0" applyFont="1" applyFill="1" applyAlignment="1">
      <alignment horizontal="center"/>
    </xf>
    <xf numFmtId="0" fontId="23" fillId="0" borderId="0" xfId="0" applyFont="1" applyFill="1" applyAlignment="1">
      <alignment/>
    </xf>
    <xf numFmtId="0" fontId="24" fillId="0" borderId="0" xfId="0" applyNumberFormat="1" applyFont="1" applyFill="1" applyAlignment="1">
      <alignment horizontal="centerContinuous" vertical="center"/>
    </xf>
    <xf numFmtId="0" fontId="25"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7" fillId="0" borderId="10" xfId="0" applyFont="1" applyFill="1" applyBorder="1" applyAlignment="1">
      <alignment horizontal="center" vertical="center" wrapText="1"/>
    </xf>
    <xf numFmtId="0" fontId="78" fillId="0" borderId="0" xfId="0" applyNumberFormat="1" applyFont="1" applyFill="1" applyAlignment="1">
      <alignment/>
    </xf>
    <xf numFmtId="0" fontId="2" fillId="0" borderId="16" xfId="0" applyFont="1" applyBorder="1" applyAlignment="1">
      <alignment horizontal="center" vertical="center" wrapText="1"/>
    </xf>
    <xf numFmtId="0" fontId="4" fillId="0" borderId="0" xfId="0" applyFont="1" applyBorder="1" applyAlignment="1">
      <alignment vertical="top" wrapText="1"/>
    </xf>
    <xf numFmtId="0" fontId="2" fillId="0" borderId="0" xfId="0" applyFont="1" applyBorder="1" applyAlignment="1">
      <alignment horizontal="left" vertical="top" wrapText="1"/>
    </xf>
    <xf numFmtId="0" fontId="2" fillId="0" borderId="10" xfId="53" applyFont="1" applyFill="1" applyBorder="1" applyAlignment="1">
      <alignment horizontal="center" vertical="center" wrapText="1"/>
      <protection/>
    </xf>
    <xf numFmtId="1" fontId="2" fillId="0" borderId="10" xfId="0" applyNumberFormat="1" applyFont="1" applyFill="1" applyBorder="1" applyAlignment="1" applyProtection="1">
      <alignment horizontal="center" vertical="center" wrapText="1"/>
      <protection/>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8"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3" fillId="0" borderId="10" xfId="0" applyNumberFormat="1" applyFont="1" applyFill="1" applyBorder="1" applyAlignment="1">
      <alignment horizontal="center" vertical="center" wrapText="1"/>
    </xf>
    <xf numFmtId="0" fontId="33"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1" fillId="0" borderId="10" xfId="0" applyFont="1" applyBorder="1" applyAlignment="1">
      <alignment horizontal="left" vertical="center" wrapText="1"/>
    </xf>
    <xf numFmtId="0" fontId="9" fillId="0" borderId="0" xfId="0" applyFont="1" applyAlignment="1">
      <alignment horizontal="left" vertical="center"/>
    </xf>
    <xf numFmtId="0" fontId="36" fillId="0" borderId="0" xfId="0" applyFont="1" applyAlignment="1">
      <alignment vertical="center"/>
    </xf>
    <xf numFmtId="0" fontId="9" fillId="0" borderId="0" xfId="0" applyFont="1" applyAlignment="1">
      <alignment vertical="center" wrapText="1"/>
    </xf>
    <xf numFmtId="0" fontId="36" fillId="0" borderId="0" xfId="0" applyFont="1" applyAlignment="1">
      <alignment horizontal="center" vertical="center"/>
    </xf>
    <xf numFmtId="0" fontId="37" fillId="0" borderId="0" xfId="0" applyFont="1" applyAlignment="1">
      <alignment vertical="center"/>
    </xf>
    <xf numFmtId="0" fontId="37" fillId="0" borderId="0" xfId="0" applyFont="1" applyAlignment="1">
      <alignment vertical="center"/>
    </xf>
    <xf numFmtId="0" fontId="37" fillId="0" borderId="0" xfId="0" applyFont="1" applyAlignment="1">
      <alignment horizontal="center" vertical="center"/>
    </xf>
    <xf numFmtId="0" fontId="37"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0" xfId="0" applyNumberFormat="1" applyFont="1" applyFill="1" applyBorder="1" applyAlignment="1">
      <alignment horizontal="center" vertical="center" wrapText="1"/>
    </xf>
    <xf numFmtId="3" fontId="2" fillId="0" borderId="10" xfId="0" applyNumberFormat="1" applyFont="1" applyBorder="1" applyAlignment="1">
      <alignment horizontal="center" vertical="center" wrapText="1"/>
    </xf>
    <xf numFmtId="3" fontId="2" fillId="0" borderId="10" xfId="0" applyNumberFormat="1" applyFont="1" applyBorder="1" applyAlignment="1" applyProtection="1">
      <alignment horizontal="center" vertical="center" wrapText="1"/>
      <protection/>
    </xf>
    <xf numFmtId="0" fontId="19" fillId="0" borderId="11" xfId="0" applyNumberFormat="1" applyFont="1" applyFill="1" applyBorder="1" applyAlignment="1" applyProtection="1">
      <alignment horizontal="center" vertical="center" textRotation="90"/>
      <protection/>
    </xf>
    <xf numFmtId="0" fontId="19" fillId="0" borderId="12" xfId="0" applyNumberFormat="1" applyFont="1" applyFill="1" applyBorder="1" applyAlignment="1" applyProtection="1">
      <alignment horizontal="center" vertical="center" textRotation="90"/>
      <protection/>
    </xf>
    <xf numFmtId="0" fontId="26" fillId="0" borderId="10" xfId="0" applyNumberFormat="1" applyFont="1" applyFill="1" applyBorder="1" applyAlignment="1" applyProtection="1">
      <alignment horizontal="left" vertical="center"/>
      <protection/>
    </xf>
    <xf numFmtId="0" fontId="8" fillId="0" borderId="17" xfId="0" applyFont="1" applyFill="1" applyBorder="1" applyAlignment="1">
      <alignment horizontal="center" vertical="center"/>
    </xf>
    <xf numFmtId="0" fontId="19" fillId="0" borderId="11" xfId="0" applyNumberFormat="1" applyFont="1" applyFill="1" applyBorder="1" applyAlignment="1">
      <alignment horizontal="center" vertical="center" textRotation="90"/>
    </xf>
    <xf numFmtId="0" fontId="19" fillId="0" borderId="18" xfId="0" applyNumberFormat="1" applyFont="1" applyFill="1" applyBorder="1" applyAlignment="1">
      <alignment horizontal="center" vertical="center" textRotation="90"/>
    </xf>
    <xf numFmtId="0" fontId="19" fillId="0" borderId="12" xfId="0" applyNumberFormat="1" applyFont="1" applyFill="1" applyBorder="1" applyAlignment="1">
      <alignment horizontal="center" vertical="center" textRotation="90"/>
    </xf>
    <xf numFmtId="0" fontId="23" fillId="0" borderId="19"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21" xfId="0" applyFont="1" applyFill="1" applyBorder="1" applyAlignment="1">
      <alignment horizontal="center" vertical="center"/>
    </xf>
    <xf numFmtId="0" fontId="23" fillId="0" borderId="22" xfId="0" applyFont="1" applyFill="1" applyBorder="1" applyAlignment="1">
      <alignment horizontal="center" vertical="center"/>
    </xf>
    <xf numFmtId="0" fontId="23" fillId="0" borderId="23"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6"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0" fontId="28" fillId="0" borderId="11"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6" fillId="0" borderId="13"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21" fillId="0" borderId="0" xfId="0" applyNumberFormat="1" applyFont="1" applyFill="1" applyAlignment="1">
      <alignment horizontal="center" vertical="center"/>
    </xf>
    <xf numFmtId="0" fontId="19" fillId="0" borderId="13" xfId="0" applyFont="1" applyFill="1" applyBorder="1" applyAlignment="1">
      <alignment horizontal="center" vertical="center"/>
    </xf>
    <xf numFmtId="0" fontId="19" fillId="0" borderId="24" xfId="0" applyFont="1" applyFill="1" applyBorder="1" applyAlignment="1">
      <alignment horizontal="center" vertical="center"/>
    </xf>
    <xf numFmtId="0" fontId="19" fillId="0" borderId="16" xfId="0" applyFont="1" applyFill="1" applyBorder="1" applyAlignment="1">
      <alignment horizontal="center" vertical="center"/>
    </xf>
    <xf numFmtId="0" fontId="26" fillId="0" borderId="13" xfId="0" applyNumberFormat="1" applyFont="1" applyFill="1" applyBorder="1" applyAlignment="1" applyProtection="1">
      <alignment horizontal="left" vertical="center"/>
      <protection/>
    </xf>
    <xf numFmtId="0" fontId="26" fillId="0" borderId="16" xfId="0" applyNumberFormat="1" applyFont="1" applyFill="1" applyBorder="1" applyAlignment="1" applyProtection="1">
      <alignment horizontal="left" vertical="center"/>
      <protection/>
    </xf>
    <xf numFmtId="0" fontId="28" fillId="0" borderId="13" xfId="62" applyNumberFormat="1" applyFont="1" applyFill="1" applyBorder="1" applyAlignment="1" applyProtection="1">
      <alignment horizontal="left" vertical="center" wrapText="1"/>
      <protection/>
    </xf>
    <xf numFmtId="0" fontId="28" fillId="0" borderId="16" xfId="62" applyNumberFormat="1" applyFont="1" applyFill="1" applyBorder="1" applyAlignment="1" applyProtection="1">
      <alignment horizontal="left" vertical="center" wrapText="1"/>
      <protection/>
    </xf>
    <xf numFmtId="0" fontId="26" fillId="0" borderId="13" xfId="0" applyFont="1" applyFill="1" applyBorder="1" applyAlignment="1">
      <alignment horizontal="center" vertical="center" wrapText="1"/>
    </xf>
    <xf numFmtId="0" fontId="26" fillId="0" borderId="24"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32" fillId="0" borderId="19" xfId="0" applyFont="1" applyFill="1" applyBorder="1" applyAlignment="1">
      <alignment horizontal="center" vertical="top" wrapText="1"/>
    </xf>
    <xf numFmtId="0" fontId="32" fillId="0" borderId="20" xfId="0" applyFont="1" applyFill="1" applyBorder="1" applyAlignment="1">
      <alignment horizontal="center" vertical="top" wrapText="1"/>
    </xf>
    <xf numFmtId="0" fontId="32" fillId="0" borderId="22" xfId="0" applyFont="1" applyFill="1" applyBorder="1" applyAlignment="1">
      <alignment horizontal="center" vertical="top" wrapText="1"/>
    </xf>
    <xf numFmtId="0" fontId="32" fillId="0" borderId="23" xfId="0" applyFont="1" applyFill="1" applyBorder="1" applyAlignment="1">
      <alignment horizontal="center" vertical="top" wrapText="1"/>
    </xf>
    <xf numFmtId="0" fontId="29" fillId="0" borderId="11" xfId="0" applyFont="1" applyFill="1" applyBorder="1" applyAlignment="1">
      <alignment horizontal="center" vertical="center" wrapText="1"/>
    </xf>
    <xf numFmtId="0" fontId="20" fillId="0" borderId="12" xfId="0" applyFont="1" applyFill="1" applyBorder="1" applyAlignment="1">
      <alignment/>
    </xf>
    <xf numFmtId="0" fontId="28" fillId="0" borderId="11" xfId="0" applyNumberFormat="1" applyFont="1" applyFill="1" applyBorder="1" applyAlignment="1" applyProtection="1">
      <alignment horizontal="center" vertical="center" textRotation="90" wrapText="1"/>
      <protection/>
    </xf>
    <xf numFmtId="0" fontId="28" fillId="0" borderId="18" xfId="0" applyNumberFormat="1" applyFont="1" applyFill="1" applyBorder="1" applyAlignment="1" applyProtection="1">
      <alignment horizontal="center" vertical="center" textRotation="90" wrapText="1"/>
      <protection/>
    </xf>
    <xf numFmtId="0" fontId="28" fillId="0" borderId="12" xfId="0" applyNumberFormat="1" applyFont="1" applyFill="1" applyBorder="1" applyAlignment="1" applyProtection="1">
      <alignment horizontal="center" vertical="center" textRotation="90" wrapText="1"/>
      <protection/>
    </xf>
    <xf numFmtId="0" fontId="19" fillId="0" borderId="11" xfId="0" applyNumberFormat="1" applyFont="1" applyFill="1" applyBorder="1" applyAlignment="1" applyProtection="1">
      <alignment horizontal="center" vertical="center" textRotation="90" wrapText="1"/>
      <protection/>
    </xf>
    <xf numFmtId="0" fontId="19" fillId="0" borderId="18" xfId="0" applyNumberFormat="1" applyFont="1" applyFill="1" applyBorder="1" applyAlignment="1" applyProtection="1">
      <alignment horizontal="center" vertical="center" textRotation="90" wrapText="1"/>
      <protection/>
    </xf>
    <xf numFmtId="0" fontId="19" fillId="0" borderId="12" xfId="0" applyNumberFormat="1" applyFont="1" applyFill="1" applyBorder="1" applyAlignment="1" applyProtection="1">
      <alignment horizontal="center" vertical="center" textRotation="90" wrapText="1"/>
      <protection/>
    </xf>
    <xf numFmtId="0" fontId="26" fillId="0" borderId="19" xfId="62" applyNumberFormat="1" applyFont="1" applyFill="1" applyBorder="1" applyAlignment="1">
      <alignment horizontal="center" vertical="center" wrapText="1"/>
    </xf>
    <xf numFmtId="0" fontId="26" fillId="0" borderId="20" xfId="62" applyNumberFormat="1" applyFont="1" applyFill="1" applyBorder="1" applyAlignment="1">
      <alignment horizontal="center" vertical="center" wrapText="1"/>
    </xf>
    <xf numFmtId="0" fontId="26" fillId="0" borderId="14" xfId="62" applyNumberFormat="1" applyFont="1" applyFill="1" applyBorder="1" applyAlignment="1">
      <alignment horizontal="center" vertical="center" wrapText="1"/>
    </xf>
    <xf numFmtId="0" fontId="26" fillId="0" borderId="21" xfId="62" applyNumberFormat="1" applyFont="1" applyFill="1" applyBorder="1" applyAlignment="1">
      <alignment horizontal="center" vertical="center" wrapText="1"/>
    </xf>
    <xf numFmtId="0" fontId="26" fillId="0" borderId="22" xfId="62" applyNumberFormat="1" applyFont="1" applyFill="1" applyBorder="1" applyAlignment="1">
      <alignment horizontal="center" vertical="center" wrapText="1"/>
    </xf>
    <xf numFmtId="0" fontId="26" fillId="0" borderId="23" xfId="62" applyNumberFormat="1" applyFont="1" applyFill="1" applyBorder="1" applyAlignment="1">
      <alignment horizontal="center" vertical="center" wrapText="1"/>
    </xf>
    <xf numFmtId="0" fontId="26" fillId="0" borderId="19" xfId="0" applyNumberFormat="1" applyFont="1" applyFill="1" applyBorder="1" applyAlignment="1" applyProtection="1">
      <alignment horizontal="center" vertical="center" wrapText="1"/>
      <protection/>
    </xf>
    <xf numFmtId="0" fontId="26" fillId="0" borderId="20" xfId="0" applyNumberFormat="1" applyFont="1" applyFill="1" applyBorder="1" applyAlignment="1" applyProtection="1">
      <alignment horizontal="center" vertical="center" wrapText="1"/>
      <protection/>
    </xf>
    <xf numFmtId="0" fontId="26" fillId="0" borderId="22" xfId="0" applyNumberFormat="1" applyFont="1" applyFill="1" applyBorder="1" applyAlignment="1" applyProtection="1">
      <alignment horizontal="center" vertical="center" wrapText="1"/>
      <protection/>
    </xf>
    <xf numFmtId="0" fontId="26" fillId="0" borderId="23"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protection/>
    </xf>
    <xf numFmtId="0" fontId="19" fillId="0" borderId="16" xfId="0" applyNumberFormat="1" applyFont="1" applyFill="1" applyBorder="1" applyAlignment="1" applyProtection="1">
      <alignment horizontal="center" vertical="center"/>
      <protection/>
    </xf>
    <xf numFmtId="0" fontId="26" fillId="0" borderId="13" xfId="0" applyNumberFormat="1" applyFont="1" applyFill="1" applyBorder="1" applyAlignment="1" applyProtection="1">
      <alignment horizontal="center" vertical="center" wrapText="1"/>
      <protection/>
    </xf>
    <xf numFmtId="0" fontId="26"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6" fillId="0" borderId="11" xfId="0" applyNumberFormat="1" applyFont="1" applyFill="1" applyBorder="1" applyAlignment="1" applyProtection="1">
      <alignment horizontal="center" vertical="center" wrapText="1"/>
      <protection/>
    </xf>
    <xf numFmtId="0" fontId="26" fillId="0" borderId="18" xfId="0" applyNumberFormat="1" applyFont="1" applyFill="1" applyBorder="1" applyAlignment="1" applyProtection="1">
      <alignment horizontal="center" vertical="center" wrapText="1"/>
      <protection/>
    </xf>
    <xf numFmtId="0" fontId="26" fillId="0" borderId="12" xfId="0" applyNumberFormat="1" applyFont="1" applyFill="1" applyBorder="1" applyAlignment="1" applyProtection="1">
      <alignment horizontal="center" vertical="center" wrapText="1"/>
      <protection/>
    </xf>
    <xf numFmtId="0" fontId="27" fillId="0" borderId="13" xfId="62" applyNumberFormat="1" applyFont="1" applyFill="1" applyBorder="1" applyAlignment="1" applyProtection="1">
      <alignment horizontal="center" vertical="center"/>
      <protection/>
    </xf>
    <xf numFmtId="0" fontId="27" fillId="0" borderId="24" xfId="62" applyNumberFormat="1" applyFont="1" applyFill="1" applyBorder="1" applyAlignment="1" applyProtection="1">
      <alignment horizontal="center" vertical="center"/>
      <protection/>
    </xf>
    <xf numFmtId="0" fontId="23" fillId="0" borderId="0" xfId="0" applyFont="1" applyFill="1" applyAlignment="1">
      <alignment horizontal="center"/>
    </xf>
    <xf numFmtId="0" fontId="28" fillId="0" borderId="11" xfId="0" applyNumberFormat="1" applyFont="1" applyFill="1" applyBorder="1" applyAlignment="1" applyProtection="1">
      <alignment horizontal="center" vertical="center" wrapText="1"/>
      <protection/>
    </xf>
    <xf numFmtId="0" fontId="28" fillId="0" borderId="12" xfId="0" applyNumberFormat="1" applyFont="1" applyFill="1" applyBorder="1" applyAlignment="1" applyProtection="1">
      <alignment horizontal="center" vertical="center" wrapText="1"/>
      <protection/>
    </xf>
    <xf numFmtId="0" fontId="29" fillId="0" borderId="12" xfId="0" applyFont="1" applyFill="1" applyBorder="1" applyAlignment="1">
      <alignment horizontal="center" vertical="center" wrapText="1"/>
    </xf>
    <xf numFmtId="0" fontId="30" fillId="0" borderId="11" xfId="62" applyNumberFormat="1" applyFont="1" applyFill="1" applyBorder="1" applyAlignment="1" applyProtection="1">
      <alignment horizontal="center" vertical="center" wrapText="1"/>
      <protection/>
    </xf>
    <xf numFmtId="0" fontId="30" fillId="0" borderId="12" xfId="62"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3" xfId="0" applyFont="1" applyBorder="1" applyAlignment="1">
      <alignment horizontal="center" vertical="top" wrapText="1"/>
    </xf>
    <xf numFmtId="0" fontId="8" fillId="0" borderId="24" xfId="0" applyFont="1" applyBorder="1" applyAlignment="1">
      <alignment horizontal="center" vertical="top" wrapText="1"/>
    </xf>
    <xf numFmtId="0" fontId="8" fillId="0" borderId="16" xfId="0" applyFont="1" applyBorder="1" applyAlignment="1">
      <alignment horizontal="center" vertical="top" wrapText="1"/>
    </xf>
    <xf numFmtId="0" fontId="8"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4" fillId="0" borderId="11" xfId="0" applyFont="1" applyFill="1" applyBorder="1" applyAlignment="1">
      <alignment horizontal="center" vertical="center" wrapText="1"/>
    </xf>
    <xf numFmtId="0" fontId="34" fillId="0" borderId="18" xfId="0" applyFont="1" applyFill="1" applyBorder="1" applyAlignment="1">
      <alignment horizontal="center" vertical="center" wrapText="1"/>
    </xf>
    <xf numFmtId="0" fontId="34" fillId="0" borderId="12" xfId="0" applyFont="1" applyFill="1" applyBorder="1" applyAlignment="1">
      <alignment horizontal="center" vertical="center" wrapText="1"/>
    </xf>
    <xf numFmtId="0" fontId="2" fillId="0" borderId="13" xfId="0" applyFont="1" applyBorder="1" applyAlignment="1">
      <alignment horizontal="center" wrapText="1"/>
    </xf>
    <xf numFmtId="0" fontId="2" fillId="0" borderId="16"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6"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6" fillId="0" borderId="19"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6"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3" xfId="0" applyFont="1" applyBorder="1" applyAlignment="1">
      <alignment horizontal="center" vertical="center"/>
    </xf>
    <xf numFmtId="0" fontId="2" fillId="0" borderId="24" xfId="0" applyFont="1" applyBorder="1" applyAlignment="1">
      <alignment horizontal="center" vertical="center"/>
    </xf>
    <xf numFmtId="0" fontId="2" fillId="0" borderId="16"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3" xfId="0" applyFont="1" applyBorder="1" applyAlignment="1">
      <alignment horizontal="left" vertical="center" wrapText="1"/>
    </xf>
    <xf numFmtId="0" fontId="4" fillId="0" borderId="24" xfId="0" applyFont="1" applyBorder="1" applyAlignment="1">
      <alignment horizontal="left" vertical="center" wrapText="1"/>
    </xf>
    <xf numFmtId="0" fontId="4" fillId="0" borderId="16" xfId="0" applyFont="1" applyBorder="1" applyAlignment="1">
      <alignment horizontal="left" vertical="center" wrapText="1"/>
    </xf>
    <xf numFmtId="0" fontId="4" fillId="0" borderId="0" xfId="0" applyFont="1" applyBorder="1" applyAlignment="1">
      <alignment vertical="top" wrapText="1"/>
    </xf>
    <xf numFmtId="0" fontId="9" fillId="0" borderId="17" xfId="0" applyFont="1" applyBorder="1" applyAlignment="1">
      <alignment horizontal="center" vertical="center" wrapText="1"/>
    </xf>
    <xf numFmtId="0" fontId="4" fillId="0" borderId="13" xfId="0" applyFont="1" applyBorder="1" applyAlignment="1">
      <alignment horizontal="left" vertical="center" wrapText="1"/>
    </xf>
    <xf numFmtId="0" fontId="4" fillId="0" borderId="24" xfId="0" applyFont="1" applyBorder="1" applyAlignment="1">
      <alignment horizontal="left" vertical="center" wrapText="1"/>
    </xf>
    <xf numFmtId="0" fontId="4" fillId="0" borderId="16" xfId="0" applyFont="1" applyBorder="1" applyAlignment="1">
      <alignment horizontal="left" vertical="center" wrapText="1"/>
    </xf>
    <xf numFmtId="0" fontId="4" fillId="0" borderId="13" xfId="0" applyFont="1" applyBorder="1" applyAlignment="1">
      <alignment horizontal="left" vertical="center"/>
    </xf>
    <xf numFmtId="0" fontId="4" fillId="0" borderId="24" xfId="0" applyFont="1" applyBorder="1" applyAlignment="1">
      <alignment horizontal="left" vertical="center"/>
    </xf>
    <xf numFmtId="0" fontId="4" fillId="0" borderId="16" xfId="0" applyFont="1" applyBorder="1" applyAlignment="1">
      <alignment horizontal="left" vertical="center"/>
    </xf>
    <xf numFmtId="0" fontId="16" fillId="0" borderId="15" xfId="0" applyFont="1" applyBorder="1" applyAlignment="1">
      <alignment horizontal="center" vertical="center"/>
    </xf>
    <xf numFmtId="0" fontId="9" fillId="0" borderId="17" xfId="0" applyFont="1" applyBorder="1" applyAlignment="1">
      <alignment horizontal="center" vertical="center"/>
    </xf>
    <xf numFmtId="0" fontId="4" fillId="0" borderId="13" xfId="0" applyFont="1" applyFill="1" applyBorder="1" applyAlignment="1">
      <alignment horizontal="left" vertical="center"/>
    </xf>
    <xf numFmtId="0" fontId="4" fillId="0" borderId="24" xfId="0" applyFont="1" applyFill="1" applyBorder="1" applyAlignment="1">
      <alignment horizontal="left" vertical="center"/>
    </xf>
    <xf numFmtId="0" fontId="4" fillId="0" borderId="16" xfId="0" applyFont="1" applyFill="1" applyBorder="1" applyAlignment="1">
      <alignment horizontal="left" vertical="center"/>
    </xf>
    <xf numFmtId="0" fontId="4" fillId="0" borderId="13"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2" fillId="0" borderId="13" xfId="0" applyFont="1" applyBorder="1" applyAlignment="1">
      <alignment horizontal="left" vertical="center"/>
    </xf>
    <xf numFmtId="0" fontId="2" fillId="0" borderId="24" xfId="0" applyFont="1" applyBorder="1" applyAlignment="1">
      <alignment horizontal="left" vertical="center"/>
    </xf>
    <xf numFmtId="0" fontId="2" fillId="0" borderId="16" xfId="0" applyFont="1" applyBorder="1" applyAlignment="1">
      <alignment horizontal="left" vertical="center"/>
    </xf>
    <xf numFmtId="49" fontId="8" fillId="0" borderId="17"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3" xfId="0" applyFont="1" applyBorder="1" applyAlignment="1">
      <alignment vertical="center"/>
    </xf>
    <xf numFmtId="0" fontId="4" fillId="0" borderId="24" xfId="0" applyFont="1" applyBorder="1" applyAlignment="1">
      <alignment vertical="center"/>
    </xf>
    <xf numFmtId="0" fontId="4" fillId="0" borderId="16"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9" fillId="0" borderId="17" xfId="0" applyNumberFormat="1" applyFont="1" applyBorder="1" applyAlignment="1">
      <alignment horizontal="left" vertical="center"/>
    </xf>
    <xf numFmtId="0" fontId="2" fillId="0" borderId="24" xfId="0" applyFont="1" applyBorder="1" applyAlignment="1">
      <alignment vertical="center"/>
    </xf>
    <xf numFmtId="0" fontId="2" fillId="0" borderId="16"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3" xfId="0" applyFont="1" applyBorder="1" applyAlignment="1">
      <alignment horizontal="left"/>
    </xf>
    <xf numFmtId="0" fontId="2" fillId="0" borderId="24" xfId="0" applyFont="1" applyBorder="1" applyAlignment="1">
      <alignment horizontal="left"/>
    </xf>
    <xf numFmtId="0" fontId="2" fillId="0" borderId="16" xfId="0" applyFont="1" applyBorder="1" applyAlignment="1">
      <alignment horizontal="left"/>
    </xf>
    <xf numFmtId="0" fontId="16" fillId="0" borderId="19" xfId="53" applyFont="1" applyBorder="1" applyAlignment="1">
      <alignment horizontal="center" vertical="center" wrapText="1"/>
      <protection/>
    </xf>
    <xf numFmtId="0" fontId="16" fillId="0" borderId="15"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4"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5"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vertical="center"/>
    </xf>
    <xf numFmtId="0" fontId="2" fillId="0" borderId="17" xfId="0" applyFont="1" applyBorder="1" applyAlignment="1">
      <alignment vertical="center"/>
    </xf>
    <xf numFmtId="0" fontId="2" fillId="0" borderId="23" xfId="0" applyFont="1" applyBorder="1" applyAlignment="1">
      <alignment vertical="center"/>
    </xf>
    <xf numFmtId="0" fontId="2" fillId="0" borderId="13"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6" xfId="53" applyFont="1" applyBorder="1" applyAlignment="1">
      <alignment horizontal="left" vertical="center" wrapText="1"/>
      <protection/>
    </xf>
    <xf numFmtId="0" fontId="2" fillId="0" borderId="17"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5"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4"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D29">
      <selection activeCell="H18" sqref="H18"/>
    </sheetView>
  </sheetViews>
  <sheetFormatPr defaultColWidth="9.140625" defaultRowHeight="12.75"/>
  <cols>
    <col min="1" max="1" width="3.421875" style="74" customWidth="1"/>
    <col min="2" max="2" width="5.00390625" style="74" customWidth="1"/>
    <col min="3" max="3" width="36.00390625" style="74" customWidth="1"/>
    <col min="4" max="4" width="11.140625" style="74" customWidth="1"/>
    <col min="5" max="5" width="10.7109375" style="74" customWidth="1"/>
    <col min="6" max="6" width="11.8515625" style="74" customWidth="1"/>
    <col min="7" max="7" width="12.140625" style="74" customWidth="1"/>
    <col min="8" max="8" width="12.7109375" style="74" customWidth="1"/>
    <col min="9" max="9" width="16.140625" style="74" customWidth="1"/>
    <col min="10" max="10" width="15.28125" style="74" customWidth="1"/>
    <col min="11" max="11" width="11.7109375" style="74" customWidth="1"/>
    <col min="12" max="12" width="12.57421875" style="74" customWidth="1"/>
    <col min="13" max="13" width="11.00390625" style="74" customWidth="1"/>
    <col min="14" max="16384" width="9.140625" style="74" customWidth="1"/>
  </cols>
  <sheetData>
    <row r="1" spans="1:13" ht="27" customHeight="1">
      <c r="A1" s="154" t="s">
        <v>144</v>
      </c>
      <c r="B1" s="154"/>
      <c r="C1" s="154"/>
      <c r="D1" s="154"/>
      <c r="E1" s="154"/>
      <c r="F1" s="154"/>
      <c r="G1" s="154"/>
      <c r="H1" s="154"/>
      <c r="I1" s="154"/>
      <c r="J1" s="154"/>
      <c r="K1" s="154"/>
      <c r="L1" s="154"/>
      <c r="M1" s="75"/>
    </row>
    <row r="2" spans="1:15" ht="18.75" customHeight="1">
      <c r="A2" s="197" t="s">
        <v>145</v>
      </c>
      <c r="B2" s="197"/>
      <c r="C2" s="197"/>
      <c r="D2" s="197"/>
      <c r="E2" s="197"/>
      <c r="F2" s="197"/>
      <c r="G2" s="197"/>
      <c r="H2" s="197"/>
      <c r="I2" s="197"/>
      <c r="J2" s="197"/>
      <c r="K2" s="197"/>
      <c r="L2" s="197"/>
      <c r="M2" s="77"/>
      <c r="N2" s="76"/>
      <c r="O2" s="76"/>
    </row>
    <row r="3" spans="3:13" ht="3.75" customHeight="1">
      <c r="C3" s="78"/>
      <c r="D3" s="79"/>
      <c r="E3" s="79"/>
      <c r="F3" s="79"/>
      <c r="G3" s="79"/>
      <c r="H3" s="79"/>
      <c r="I3" s="79"/>
      <c r="J3" s="79"/>
      <c r="K3" s="79"/>
      <c r="L3" s="79"/>
      <c r="M3" s="79"/>
    </row>
    <row r="4" spans="1:12" ht="14.25" customHeight="1">
      <c r="A4" s="174" t="s">
        <v>236</v>
      </c>
      <c r="B4" s="177" t="s">
        <v>85</v>
      </c>
      <c r="C4" s="178"/>
      <c r="D4" s="183" t="s">
        <v>146</v>
      </c>
      <c r="E4" s="184"/>
      <c r="F4" s="189" t="s">
        <v>147</v>
      </c>
      <c r="G4" s="190"/>
      <c r="H4" s="190"/>
      <c r="I4" s="190"/>
      <c r="J4" s="190"/>
      <c r="K4" s="190"/>
      <c r="L4" s="192" t="s">
        <v>148</v>
      </c>
    </row>
    <row r="5" spans="1:12" ht="11.25" customHeight="1">
      <c r="A5" s="175"/>
      <c r="B5" s="179"/>
      <c r="C5" s="180"/>
      <c r="D5" s="185"/>
      <c r="E5" s="186"/>
      <c r="F5" s="192" t="s">
        <v>71</v>
      </c>
      <c r="G5" s="195" t="s">
        <v>63</v>
      </c>
      <c r="H5" s="196"/>
      <c r="I5" s="196"/>
      <c r="J5" s="196"/>
      <c r="K5" s="196"/>
      <c r="L5" s="193"/>
    </row>
    <row r="6" spans="1:12" ht="17.25" customHeight="1">
      <c r="A6" s="175"/>
      <c r="B6" s="179"/>
      <c r="C6" s="180"/>
      <c r="D6" s="192" t="s">
        <v>71</v>
      </c>
      <c r="E6" s="198" t="s">
        <v>149</v>
      </c>
      <c r="F6" s="193"/>
      <c r="G6" s="169" t="s">
        <v>150</v>
      </c>
      <c r="H6" s="169" t="s">
        <v>151</v>
      </c>
      <c r="I6" s="169" t="s">
        <v>152</v>
      </c>
      <c r="J6" s="169" t="s">
        <v>153</v>
      </c>
      <c r="K6" s="201" t="s">
        <v>154</v>
      </c>
      <c r="L6" s="193"/>
    </row>
    <row r="7" spans="1:12" ht="58.5" customHeight="1">
      <c r="A7" s="176"/>
      <c r="B7" s="181"/>
      <c r="C7" s="182"/>
      <c r="D7" s="194"/>
      <c r="E7" s="199"/>
      <c r="F7" s="194"/>
      <c r="G7" s="200"/>
      <c r="H7" s="200"/>
      <c r="I7" s="200"/>
      <c r="J7" s="170"/>
      <c r="K7" s="202"/>
      <c r="L7" s="194"/>
    </row>
    <row r="8" spans="1:12" ht="12" customHeight="1">
      <c r="A8" s="59" t="s">
        <v>64</v>
      </c>
      <c r="B8" s="187" t="s">
        <v>65</v>
      </c>
      <c r="C8" s="188"/>
      <c r="D8" s="59">
        <v>1</v>
      </c>
      <c r="E8" s="59">
        <v>2</v>
      </c>
      <c r="F8" s="59">
        <v>3</v>
      </c>
      <c r="G8" s="59">
        <v>4</v>
      </c>
      <c r="H8" s="59">
        <v>5</v>
      </c>
      <c r="I8" s="59">
        <v>6</v>
      </c>
      <c r="J8" s="59">
        <v>7</v>
      </c>
      <c r="K8" s="59">
        <v>8</v>
      </c>
      <c r="L8" s="59">
        <v>9</v>
      </c>
    </row>
    <row r="9" spans="1:15" ht="15" customHeight="1">
      <c r="A9" s="59">
        <v>1</v>
      </c>
      <c r="B9" s="152" t="s">
        <v>155</v>
      </c>
      <c r="C9" s="153"/>
      <c r="D9" s="60">
        <v>448</v>
      </c>
      <c r="E9" s="60">
        <v>447</v>
      </c>
      <c r="F9" s="60">
        <v>422</v>
      </c>
      <c r="G9" s="60">
        <v>66</v>
      </c>
      <c r="H9" s="86" t="s">
        <v>247</v>
      </c>
      <c r="I9" s="60">
        <v>188</v>
      </c>
      <c r="J9" s="60">
        <v>168</v>
      </c>
      <c r="K9" s="70"/>
      <c r="L9" s="60">
        <v>26</v>
      </c>
      <c r="M9" s="38"/>
      <c r="O9" s="82">
        <f>D9-E9</f>
        <v>1</v>
      </c>
    </row>
    <row r="10" spans="1:15" ht="15" customHeight="1">
      <c r="A10" s="59">
        <v>2</v>
      </c>
      <c r="B10" s="152" t="s">
        <v>156</v>
      </c>
      <c r="C10" s="153"/>
      <c r="D10" s="60">
        <v>53</v>
      </c>
      <c r="E10" s="60">
        <v>50</v>
      </c>
      <c r="F10" s="60">
        <v>52</v>
      </c>
      <c r="G10" s="60"/>
      <c r="H10" s="60">
        <v>1</v>
      </c>
      <c r="I10" s="86" t="s">
        <v>247</v>
      </c>
      <c r="J10" s="60">
        <v>51</v>
      </c>
      <c r="K10" s="60"/>
      <c r="L10" s="60">
        <v>1</v>
      </c>
      <c r="M10" s="38"/>
      <c r="O10" s="82">
        <f>D10-E10</f>
        <v>3</v>
      </c>
    </row>
    <row r="11" spans="1:15" ht="24.75" customHeight="1">
      <c r="A11" s="59">
        <v>3</v>
      </c>
      <c r="B11" s="152" t="s">
        <v>157</v>
      </c>
      <c r="C11" s="153"/>
      <c r="D11" s="60">
        <v>3</v>
      </c>
      <c r="E11" s="60">
        <v>3</v>
      </c>
      <c r="F11" s="60">
        <v>3</v>
      </c>
      <c r="G11" s="60">
        <v>2</v>
      </c>
      <c r="H11" s="60"/>
      <c r="I11" s="60">
        <v>1</v>
      </c>
      <c r="J11" s="60"/>
      <c r="K11" s="60"/>
      <c r="L11" s="60"/>
      <c r="M11" s="38"/>
      <c r="O11" s="82">
        <f aca="true" t="shared" si="0" ref="O11:O28">D11-E11</f>
        <v>0</v>
      </c>
    </row>
    <row r="12" spans="1:15" ht="14.25" customHeight="1">
      <c r="A12" s="59">
        <v>4</v>
      </c>
      <c r="B12" s="171" t="s">
        <v>158</v>
      </c>
      <c r="C12" s="61" t="s">
        <v>159</v>
      </c>
      <c r="D12" s="60">
        <v>2</v>
      </c>
      <c r="E12" s="60">
        <v>2</v>
      </c>
      <c r="F12" s="60">
        <v>2</v>
      </c>
      <c r="G12" s="60">
        <v>1</v>
      </c>
      <c r="H12" s="60"/>
      <c r="I12" s="60">
        <v>1</v>
      </c>
      <c r="J12" s="60"/>
      <c r="K12" s="60"/>
      <c r="L12" s="60"/>
      <c r="M12" s="38"/>
      <c r="O12" s="82">
        <f t="shared" si="0"/>
        <v>0</v>
      </c>
    </row>
    <row r="13" spans="1:15" ht="12.75" customHeight="1">
      <c r="A13" s="59">
        <v>5</v>
      </c>
      <c r="B13" s="172"/>
      <c r="C13" s="61" t="s">
        <v>160</v>
      </c>
      <c r="D13" s="60">
        <v>1</v>
      </c>
      <c r="E13" s="60">
        <v>1</v>
      </c>
      <c r="F13" s="60">
        <v>1</v>
      </c>
      <c r="G13" s="60">
        <v>1</v>
      </c>
      <c r="H13" s="60"/>
      <c r="I13" s="60"/>
      <c r="J13" s="60"/>
      <c r="K13" s="60"/>
      <c r="L13" s="60"/>
      <c r="M13" s="38"/>
      <c r="O13" s="82">
        <f t="shared" si="0"/>
        <v>0</v>
      </c>
    </row>
    <row r="14" spans="1:15" ht="15" customHeight="1">
      <c r="A14" s="59">
        <v>6</v>
      </c>
      <c r="B14" s="173"/>
      <c r="C14" s="61" t="s">
        <v>161</v>
      </c>
      <c r="D14" s="60"/>
      <c r="E14" s="60"/>
      <c r="F14" s="60"/>
      <c r="G14" s="60"/>
      <c r="H14" s="60"/>
      <c r="I14" s="60"/>
      <c r="J14" s="60"/>
      <c r="K14" s="60"/>
      <c r="L14" s="60"/>
      <c r="M14" s="38"/>
      <c r="O14" s="82">
        <f t="shared" si="0"/>
        <v>0</v>
      </c>
    </row>
    <row r="15" spans="1:15" ht="13.5" customHeight="1">
      <c r="A15" s="59">
        <v>7</v>
      </c>
      <c r="B15" s="152" t="s">
        <v>162</v>
      </c>
      <c r="C15" s="153"/>
      <c r="D15" s="60">
        <v>1456</v>
      </c>
      <c r="E15" s="60">
        <v>1456</v>
      </c>
      <c r="F15" s="60">
        <v>1430</v>
      </c>
      <c r="G15" s="60">
        <v>229</v>
      </c>
      <c r="H15" s="60"/>
      <c r="I15" s="60">
        <v>12</v>
      </c>
      <c r="J15" s="60">
        <v>1189</v>
      </c>
      <c r="K15" s="60"/>
      <c r="L15" s="60">
        <v>26</v>
      </c>
      <c r="M15" s="38"/>
      <c r="O15" s="82">
        <f t="shared" si="0"/>
        <v>0</v>
      </c>
    </row>
    <row r="16" spans="1:15" ht="14.25" customHeight="1">
      <c r="A16" s="59">
        <v>8</v>
      </c>
      <c r="B16" s="152" t="s">
        <v>163</v>
      </c>
      <c r="C16" s="153"/>
      <c r="D16" s="60">
        <v>91</v>
      </c>
      <c r="E16" s="60">
        <v>91</v>
      </c>
      <c r="F16" s="60">
        <v>91</v>
      </c>
      <c r="G16" s="60">
        <v>5</v>
      </c>
      <c r="H16" s="60"/>
      <c r="I16" s="60">
        <v>14</v>
      </c>
      <c r="J16" s="60">
        <v>72</v>
      </c>
      <c r="K16" s="60"/>
      <c r="L16" s="60"/>
      <c r="M16" s="38"/>
      <c r="O16" s="82">
        <f t="shared" si="0"/>
        <v>0</v>
      </c>
    </row>
    <row r="17" spans="1:15" ht="13.5" customHeight="1">
      <c r="A17" s="59">
        <v>9</v>
      </c>
      <c r="B17" s="152" t="s">
        <v>164</v>
      </c>
      <c r="C17" s="153"/>
      <c r="D17" s="28">
        <v>58</v>
      </c>
      <c r="E17" s="28">
        <v>48</v>
      </c>
      <c r="F17" s="60">
        <v>43</v>
      </c>
      <c r="G17" s="60">
        <v>6</v>
      </c>
      <c r="H17" s="60">
        <v>4</v>
      </c>
      <c r="I17" s="60">
        <v>18</v>
      </c>
      <c r="J17" s="60">
        <v>15</v>
      </c>
      <c r="K17" s="60"/>
      <c r="L17" s="60">
        <v>15</v>
      </c>
      <c r="M17" s="38"/>
      <c r="O17" s="82">
        <f t="shared" si="0"/>
        <v>10</v>
      </c>
    </row>
    <row r="18" spans="1:15" ht="24.75" customHeight="1">
      <c r="A18" s="59">
        <v>10</v>
      </c>
      <c r="B18" s="152" t="s">
        <v>165</v>
      </c>
      <c r="C18" s="153"/>
      <c r="D18" s="87">
        <f>'Розділ 5'!E9</f>
        <v>1</v>
      </c>
      <c r="E18" s="87">
        <f>'Розділ 5'!F9</f>
        <v>0</v>
      </c>
      <c r="F18" s="87">
        <f>'Розділ 5'!G9+'Розділ 5'!H9+'Розділ 5'!I9</f>
        <v>1</v>
      </c>
      <c r="G18" s="87">
        <f>'Розділ 5'!G9</f>
        <v>0</v>
      </c>
      <c r="H18" s="86" t="s">
        <v>247</v>
      </c>
      <c r="I18" s="86" t="s">
        <v>247</v>
      </c>
      <c r="J18" s="86" t="s">
        <v>247</v>
      </c>
      <c r="K18" s="60"/>
      <c r="L18" s="87">
        <f>'Розділ 5'!O9</f>
        <v>0</v>
      </c>
      <c r="M18" s="38"/>
      <c r="O18" s="82">
        <f t="shared" si="0"/>
        <v>1</v>
      </c>
    </row>
    <row r="19" spans="1:15" ht="24.75" customHeight="1">
      <c r="A19" s="59">
        <v>11</v>
      </c>
      <c r="B19" s="152" t="s">
        <v>166</v>
      </c>
      <c r="C19" s="153"/>
      <c r="D19" s="60"/>
      <c r="E19" s="60"/>
      <c r="F19" s="60"/>
      <c r="G19" s="60"/>
      <c r="H19" s="60"/>
      <c r="I19" s="60"/>
      <c r="J19" s="60"/>
      <c r="K19" s="60"/>
      <c r="L19" s="60"/>
      <c r="M19" s="38"/>
      <c r="O19" s="82">
        <f t="shared" si="0"/>
        <v>0</v>
      </c>
    </row>
    <row r="20" spans="1:15" ht="24" customHeight="1">
      <c r="A20" s="59">
        <v>12</v>
      </c>
      <c r="B20" s="160" t="s">
        <v>167</v>
      </c>
      <c r="C20" s="161"/>
      <c r="D20" s="60">
        <v>45</v>
      </c>
      <c r="E20" s="60">
        <v>38</v>
      </c>
      <c r="F20" s="60">
        <v>33</v>
      </c>
      <c r="G20" s="60">
        <v>8</v>
      </c>
      <c r="H20" s="60">
        <v>7</v>
      </c>
      <c r="I20" s="60">
        <v>2</v>
      </c>
      <c r="J20" s="60">
        <v>16</v>
      </c>
      <c r="K20" s="60"/>
      <c r="L20" s="60">
        <v>12</v>
      </c>
      <c r="M20" s="38"/>
      <c r="O20" s="82">
        <f t="shared" si="0"/>
        <v>7</v>
      </c>
    </row>
    <row r="21" spans="1:15" ht="37.5" customHeight="1">
      <c r="A21" s="59">
        <v>13</v>
      </c>
      <c r="B21" s="160" t="s">
        <v>168</v>
      </c>
      <c r="C21" s="161"/>
      <c r="D21" s="60">
        <v>93</v>
      </c>
      <c r="E21" s="60">
        <v>83</v>
      </c>
      <c r="F21" s="60">
        <v>79</v>
      </c>
      <c r="G21" s="60">
        <v>5</v>
      </c>
      <c r="H21" s="60">
        <v>2</v>
      </c>
      <c r="I21" s="60">
        <v>23</v>
      </c>
      <c r="J21" s="60">
        <v>49</v>
      </c>
      <c r="K21" s="60"/>
      <c r="L21" s="60">
        <v>14</v>
      </c>
      <c r="M21" s="38"/>
      <c r="O21" s="82">
        <f t="shared" si="0"/>
        <v>10</v>
      </c>
    </row>
    <row r="22" spans="1:15" ht="36" customHeight="1">
      <c r="A22" s="59">
        <v>14</v>
      </c>
      <c r="B22" s="152" t="s">
        <v>83</v>
      </c>
      <c r="C22" s="153"/>
      <c r="D22" s="60">
        <v>3</v>
      </c>
      <c r="E22" s="60">
        <v>3</v>
      </c>
      <c r="F22" s="60">
        <v>2</v>
      </c>
      <c r="G22" s="60"/>
      <c r="H22" s="60">
        <v>1</v>
      </c>
      <c r="I22" s="60"/>
      <c r="J22" s="60">
        <v>1</v>
      </c>
      <c r="K22" s="60"/>
      <c r="L22" s="60">
        <v>1</v>
      </c>
      <c r="M22" s="38"/>
      <c r="O22" s="82">
        <f t="shared" si="0"/>
        <v>0</v>
      </c>
    </row>
    <row r="23" spans="1:15" ht="27" customHeight="1">
      <c r="A23" s="59">
        <v>15</v>
      </c>
      <c r="B23" s="152" t="s">
        <v>84</v>
      </c>
      <c r="C23" s="153"/>
      <c r="D23" s="60"/>
      <c r="E23" s="60"/>
      <c r="F23" s="60"/>
      <c r="G23" s="60"/>
      <c r="H23" s="60"/>
      <c r="I23" s="60"/>
      <c r="J23" s="60"/>
      <c r="K23" s="60"/>
      <c r="L23" s="60"/>
      <c r="M23" s="38"/>
      <c r="O23" s="82">
        <f t="shared" si="0"/>
        <v>0</v>
      </c>
    </row>
    <row r="24" spans="1:15" ht="14.25" customHeight="1">
      <c r="A24" s="59">
        <v>16</v>
      </c>
      <c r="B24" s="152" t="s">
        <v>48</v>
      </c>
      <c r="C24" s="153"/>
      <c r="D24" s="60">
        <v>7</v>
      </c>
      <c r="E24" s="60">
        <v>5</v>
      </c>
      <c r="F24" s="60">
        <v>4</v>
      </c>
      <c r="G24" s="60"/>
      <c r="H24" s="60"/>
      <c r="I24" s="60">
        <v>2</v>
      </c>
      <c r="J24" s="60">
        <v>2</v>
      </c>
      <c r="K24" s="60"/>
      <c r="L24" s="60">
        <v>3</v>
      </c>
      <c r="M24" s="38"/>
      <c r="O24" s="82">
        <f t="shared" si="0"/>
        <v>2</v>
      </c>
    </row>
    <row r="25" spans="1:15" ht="14.25" customHeight="1">
      <c r="A25" s="59">
        <v>17</v>
      </c>
      <c r="B25" s="152" t="s">
        <v>49</v>
      </c>
      <c r="C25" s="153"/>
      <c r="D25" s="60">
        <v>2</v>
      </c>
      <c r="E25" s="60">
        <v>2</v>
      </c>
      <c r="F25" s="60">
        <v>2</v>
      </c>
      <c r="G25" s="60"/>
      <c r="H25" s="60"/>
      <c r="I25" s="60">
        <v>2</v>
      </c>
      <c r="J25" s="60"/>
      <c r="K25" s="60"/>
      <c r="L25" s="60"/>
      <c r="M25" s="38"/>
      <c r="O25" s="82">
        <f t="shared" si="0"/>
        <v>0</v>
      </c>
    </row>
    <row r="26" spans="1:15" ht="13.5" customHeight="1">
      <c r="A26" s="59">
        <v>18</v>
      </c>
      <c r="B26" s="152" t="s">
        <v>169</v>
      </c>
      <c r="C26" s="153"/>
      <c r="D26" s="60"/>
      <c r="E26" s="60"/>
      <c r="F26" s="60"/>
      <c r="G26" s="60"/>
      <c r="H26" s="60"/>
      <c r="I26" s="60"/>
      <c r="J26" s="60"/>
      <c r="K26" s="60"/>
      <c r="L26" s="60"/>
      <c r="M26" s="38"/>
      <c r="O26" s="82">
        <f t="shared" si="0"/>
        <v>0</v>
      </c>
    </row>
    <row r="27" spans="1:15" ht="26.25" customHeight="1">
      <c r="A27" s="59">
        <v>19</v>
      </c>
      <c r="B27" s="191" t="s">
        <v>170</v>
      </c>
      <c r="C27" s="191"/>
      <c r="D27" s="60"/>
      <c r="E27" s="60"/>
      <c r="F27" s="60"/>
      <c r="G27" s="60"/>
      <c r="H27" s="60"/>
      <c r="I27" s="60"/>
      <c r="J27" s="60"/>
      <c r="K27" s="60"/>
      <c r="L27" s="60"/>
      <c r="M27" s="38"/>
      <c r="O27" s="82">
        <f t="shared" si="0"/>
        <v>0</v>
      </c>
    </row>
    <row r="28" spans="1:15" ht="17.25" customHeight="1">
      <c r="A28" s="59">
        <v>20</v>
      </c>
      <c r="B28" s="134" t="s">
        <v>171</v>
      </c>
      <c r="C28" s="134"/>
      <c r="D28" s="60">
        <f>SUM(D9:D11,D15:D27)</f>
        <v>2260</v>
      </c>
      <c r="E28" s="60">
        <f aca="true" t="shared" si="1" ref="E28:L28">SUM(E9:E11,E15:E27)</f>
        <v>2226</v>
      </c>
      <c r="F28" s="60">
        <f t="shared" si="1"/>
        <v>2162</v>
      </c>
      <c r="G28" s="60">
        <f t="shared" si="1"/>
        <v>321</v>
      </c>
      <c r="H28" s="60">
        <f t="shared" si="1"/>
        <v>15</v>
      </c>
      <c r="I28" s="60">
        <f t="shared" si="1"/>
        <v>262</v>
      </c>
      <c r="J28" s="60">
        <f t="shared" si="1"/>
        <v>1563</v>
      </c>
      <c r="K28" s="60">
        <f t="shared" si="1"/>
        <v>0</v>
      </c>
      <c r="L28" s="60">
        <f t="shared" si="1"/>
        <v>98</v>
      </c>
      <c r="M28" s="38"/>
      <c r="O28" s="82">
        <f t="shared" si="0"/>
        <v>34</v>
      </c>
    </row>
    <row r="29" spans="1:13" ht="14.25" customHeight="1">
      <c r="A29" s="39"/>
      <c r="B29" s="40"/>
      <c r="C29" s="40"/>
      <c r="D29" s="38"/>
      <c r="E29" s="38"/>
      <c r="F29" s="38"/>
      <c r="G29" s="38"/>
      <c r="H29" s="38"/>
      <c r="I29" s="38"/>
      <c r="J29" s="38"/>
      <c r="K29" s="38"/>
      <c r="L29" s="38"/>
      <c r="M29" s="38"/>
    </row>
    <row r="30" spans="1:15" ht="15.75" customHeight="1">
      <c r="A30" s="135" t="s">
        <v>172</v>
      </c>
      <c r="B30" s="135"/>
      <c r="C30" s="135"/>
      <c r="D30" s="135"/>
      <c r="E30" s="135"/>
      <c r="F30" s="135"/>
      <c r="G30" s="135"/>
      <c r="H30" s="135"/>
      <c r="I30" s="135"/>
      <c r="J30" s="135"/>
      <c r="K30" s="135"/>
      <c r="L30" s="135"/>
      <c r="M30" s="135"/>
      <c r="N30" s="80"/>
      <c r="O30" s="80"/>
    </row>
    <row r="31" spans="1:13" ht="15" customHeight="1">
      <c r="A31" s="136" t="s">
        <v>236</v>
      </c>
      <c r="B31" s="139" t="s">
        <v>173</v>
      </c>
      <c r="C31" s="140"/>
      <c r="D31" s="145" t="s">
        <v>174</v>
      </c>
      <c r="E31" s="146"/>
      <c r="F31" s="162" t="s">
        <v>0</v>
      </c>
      <c r="G31" s="163"/>
      <c r="H31" s="163"/>
      <c r="I31" s="163"/>
      <c r="J31" s="163"/>
      <c r="K31" s="164"/>
      <c r="L31" s="165" t="s">
        <v>175</v>
      </c>
      <c r="M31" s="166"/>
    </row>
    <row r="32" spans="1:13" ht="21" customHeight="1">
      <c r="A32" s="137"/>
      <c r="B32" s="141"/>
      <c r="C32" s="142"/>
      <c r="D32" s="147" t="s">
        <v>71</v>
      </c>
      <c r="E32" s="149" t="s">
        <v>176</v>
      </c>
      <c r="F32" s="151" t="s">
        <v>71</v>
      </c>
      <c r="G32" s="155" t="s">
        <v>63</v>
      </c>
      <c r="H32" s="156"/>
      <c r="I32" s="156"/>
      <c r="J32" s="156"/>
      <c r="K32" s="157"/>
      <c r="L32" s="167"/>
      <c r="M32" s="168"/>
    </row>
    <row r="33" spans="1:13" ht="62.25" customHeight="1">
      <c r="A33" s="138"/>
      <c r="B33" s="143"/>
      <c r="C33" s="144"/>
      <c r="D33" s="148"/>
      <c r="E33" s="150"/>
      <c r="F33" s="150"/>
      <c r="G33" s="53" t="s">
        <v>68</v>
      </c>
      <c r="H33" s="53" t="s">
        <v>261</v>
      </c>
      <c r="I33" s="53" t="s">
        <v>70</v>
      </c>
      <c r="J33" s="53" t="s">
        <v>177</v>
      </c>
      <c r="K33" s="114" t="s">
        <v>178</v>
      </c>
      <c r="L33" s="54" t="s">
        <v>71</v>
      </c>
      <c r="M33" s="113" t="s">
        <v>179</v>
      </c>
    </row>
    <row r="34" spans="1:13" ht="12" customHeight="1">
      <c r="A34" s="55" t="s">
        <v>64</v>
      </c>
      <c r="B34" s="145" t="s">
        <v>65</v>
      </c>
      <c r="C34" s="146"/>
      <c r="D34" s="55">
        <v>1</v>
      </c>
      <c r="E34" s="55">
        <v>2</v>
      </c>
      <c r="F34" s="55">
        <v>3</v>
      </c>
      <c r="G34" s="55">
        <v>4</v>
      </c>
      <c r="H34" s="55">
        <v>5</v>
      </c>
      <c r="I34" s="55">
        <v>6</v>
      </c>
      <c r="J34" s="55">
        <v>7</v>
      </c>
      <c r="K34" s="55">
        <v>8</v>
      </c>
      <c r="L34" s="55">
        <v>9</v>
      </c>
      <c r="M34" s="55">
        <v>10</v>
      </c>
    </row>
    <row r="35" spans="1:15" ht="15" customHeight="1">
      <c r="A35" s="56">
        <v>1</v>
      </c>
      <c r="B35" s="158" t="s">
        <v>180</v>
      </c>
      <c r="C35" s="159"/>
      <c r="D35" s="57">
        <f>SUM(D36:D37)</f>
        <v>1999</v>
      </c>
      <c r="E35" s="57">
        <f aca="true" t="shared" si="2" ref="E35:M35">SUM(E36:E37)</f>
        <v>1261</v>
      </c>
      <c r="F35" s="57">
        <f t="shared" si="2"/>
        <v>1098</v>
      </c>
      <c r="G35" s="57">
        <f t="shared" si="2"/>
        <v>953</v>
      </c>
      <c r="H35" s="57">
        <f t="shared" si="2"/>
        <v>867</v>
      </c>
      <c r="I35" s="57">
        <f t="shared" si="2"/>
        <v>23</v>
      </c>
      <c r="J35" s="57">
        <f t="shared" si="2"/>
        <v>117</v>
      </c>
      <c r="K35" s="57">
        <f>SUM(K36:K37)</f>
        <v>74</v>
      </c>
      <c r="L35" s="57">
        <f t="shared" si="2"/>
        <v>901</v>
      </c>
      <c r="M35" s="57">
        <f t="shared" si="2"/>
        <v>40</v>
      </c>
      <c r="O35" s="102"/>
    </row>
    <row r="36" spans="1:15" ht="18.75" customHeight="1">
      <c r="A36" s="56">
        <v>2</v>
      </c>
      <c r="B36" s="132" t="s">
        <v>51</v>
      </c>
      <c r="C36" s="58" t="s">
        <v>181</v>
      </c>
      <c r="D36" s="71">
        <f>'Розділ 3'!E67+'Розділ 3'!D67</f>
        <v>1897</v>
      </c>
      <c r="E36" s="31">
        <f>'Розділ 3'!E67</f>
        <v>1189</v>
      </c>
      <c r="F36" s="31">
        <f>'Розділ 3'!F67</f>
        <v>1022</v>
      </c>
      <c r="G36" s="31">
        <f>'Розділ 3'!G67</f>
        <v>883</v>
      </c>
      <c r="H36" s="31">
        <f>'Розділ 3'!I67</f>
        <v>805</v>
      </c>
      <c r="I36" s="31">
        <f>'Розділ 3'!K67</f>
        <v>23</v>
      </c>
      <c r="J36" s="31">
        <f>'Розділ 3'!L67</f>
        <v>111</v>
      </c>
      <c r="K36" s="31">
        <f>'Розділ 3'!M67</f>
        <v>74</v>
      </c>
      <c r="L36" s="31">
        <f>'Розділ 3'!Q67</f>
        <v>875</v>
      </c>
      <c r="M36" s="31">
        <f>'Розділ 3'!R67</f>
        <v>39</v>
      </c>
      <c r="O36" s="102"/>
    </row>
    <row r="37" spans="1:15" ht="20.25" customHeight="1">
      <c r="A37" s="56">
        <v>3</v>
      </c>
      <c r="B37" s="133"/>
      <c r="C37" s="58" t="s">
        <v>182</v>
      </c>
      <c r="D37" s="31">
        <f>'Розділ 4'!E28+'Розділ 4'!D28</f>
        <v>102</v>
      </c>
      <c r="E37" s="31">
        <f>'Розділ 4'!E28</f>
        <v>72</v>
      </c>
      <c r="F37" s="31">
        <f>'Розділ 4'!F28</f>
        <v>76</v>
      </c>
      <c r="G37" s="31">
        <f>'Розділ 4'!G28</f>
        <v>70</v>
      </c>
      <c r="H37" s="31">
        <f>'Розділ 4'!H28</f>
        <v>62</v>
      </c>
      <c r="I37" s="31">
        <f>'Розділ 4'!J28</f>
        <v>0</v>
      </c>
      <c r="J37" s="31">
        <f>'Розділ 4'!K28</f>
        <v>6</v>
      </c>
      <c r="K37" s="31">
        <f>'Розділ 4'!L28</f>
        <v>0</v>
      </c>
      <c r="L37" s="31">
        <f>'Розділ 4'!M28</f>
        <v>26</v>
      </c>
      <c r="M37" s="31">
        <f>'Розділ 4'!N28</f>
        <v>1</v>
      </c>
      <c r="O37" s="102"/>
    </row>
    <row r="38" ht="11.25" customHeight="1"/>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&amp;L9FEDB6B7&amp;CФорма № 2-Ц, Підрозділ: Орджонікідзевський районний суд м.Харкова, Початок періоду: 01.01.2016, Кінець періоду: 30.06.2016&amp;R&amp;P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8">
      <selection activeCell="L8" sqref="L8:M13"/>
    </sheetView>
  </sheetViews>
  <sheetFormatPr defaultColWidth="9.421875" defaultRowHeight="12.75"/>
  <cols>
    <col min="1" max="1" width="4.28125" style="41" customWidth="1"/>
    <col min="2" max="2" width="38.421875" style="41" customWidth="1"/>
    <col min="3" max="3" width="11.28125" style="41" customWidth="1"/>
    <col min="4" max="5" width="11.140625" style="41" customWidth="1"/>
    <col min="6" max="6" width="11.00390625" style="41" customWidth="1"/>
    <col min="7" max="7" width="10.140625" style="41" customWidth="1"/>
    <col min="8" max="8" width="11.421875" style="41" customWidth="1"/>
    <col min="9" max="9" width="10.7109375" style="41" customWidth="1"/>
    <col min="10" max="11" width="10.00390625" style="41" customWidth="1"/>
    <col min="12" max="12" width="10.140625" style="41" customWidth="1"/>
    <col min="13" max="13" width="10.421875" style="41" customWidth="1"/>
    <col min="14" max="16384" width="9.421875" style="41" customWidth="1"/>
  </cols>
  <sheetData>
    <row r="1" spans="1:13" ht="18.75">
      <c r="A1" s="205" t="s">
        <v>183</v>
      </c>
      <c r="B1" s="205"/>
      <c r="C1" s="205"/>
      <c r="D1" s="205"/>
      <c r="E1" s="205"/>
      <c r="F1" s="205"/>
      <c r="G1" s="205"/>
      <c r="H1" s="205"/>
      <c r="I1" s="205"/>
      <c r="J1" s="205"/>
      <c r="K1" s="205"/>
      <c r="L1" s="205"/>
      <c r="M1" s="205"/>
    </row>
    <row r="2" spans="1:8" ht="12.75">
      <c r="A2" s="1"/>
      <c r="B2" s="1"/>
      <c r="C2" s="1"/>
      <c r="D2" s="1"/>
      <c r="E2" s="1"/>
      <c r="F2" s="1"/>
      <c r="G2" s="1"/>
      <c r="H2" s="1"/>
    </row>
    <row r="3" spans="1:13" ht="18.75" customHeight="1">
      <c r="A3" s="206" t="s">
        <v>236</v>
      </c>
      <c r="B3" s="207" t="s">
        <v>184</v>
      </c>
      <c r="C3" s="208" t="s">
        <v>185</v>
      </c>
      <c r="D3" s="209"/>
      <c r="E3" s="209"/>
      <c r="F3" s="210"/>
      <c r="G3" s="211" t="s">
        <v>186</v>
      </c>
      <c r="H3" s="211"/>
      <c r="I3" s="211"/>
      <c r="J3" s="211"/>
      <c r="K3" s="211"/>
      <c r="L3" s="211"/>
      <c r="M3" s="211"/>
    </row>
    <row r="4" spans="1:13" ht="15.75" customHeight="1">
      <c r="A4" s="206"/>
      <c r="B4" s="207"/>
      <c r="C4" s="203" t="s">
        <v>122</v>
      </c>
      <c r="D4" s="212" t="s">
        <v>187</v>
      </c>
      <c r="E4" s="203" t="s">
        <v>188</v>
      </c>
      <c r="F4" s="203"/>
      <c r="G4" s="203" t="s">
        <v>71</v>
      </c>
      <c r="H4" s="212" t="s">
        <v>63</v>
      </c>
      <c r="I4" s="212"/>
      <c r="J4" s="212"/>
      <c r="K4" s="212"/>
      <c r="L4" s="203" t="s">
        <v>188</v>
      </c>
      <c r="M4" s="203"/>
    </row>
    <row r="5" spans="1:13" ht="15" customHeight="1">
      <c r="A5" s="206"/>
      <c r="B5" s="207"/>
      <c r="C5" s="203"/>
      <c r="D5" s="212"/>
      <c r="E5" s="203"/>
      <c r="F5" s="203"/>
      <c r="G5" s="203"/>
      <c r="H5" s="203" t="s">
        <v>189</v>
      </c>
      <c r="I5" s="203" t="s">
        <v>1</v>
      </c>
      <c r="J5" s="203" t="s">
        <v>190</v>
      </c>
      <c r="K5" s="204" t="s">
        <v>191</v>
      </c>
      <c r="L5" s="203"/>
      <c r="M5" s="203"/>
    </row>
    <row r="6" spans="1:13" ht="78.75" customHeight="1">
      <c r="A6" s="206"/>
      <c r="B6" s="207"/>
      <c r="C6" s="203"/>
      <c r="D6" s="212"/>
      <c r="E6" s="13" t="s">
        <v>192</v>
      </c>
      <c r="F6" s="13" t="s">
        <v>193</v>
      </c>
      <c r="G6" s="203"/>
      <c r="H6" s="203"/>
      <c r="I6" s="203"/>
      <c r="J6" s="203"/>
      <c r="K6" s="204"/>
      <c r="L6" s="13" t="s">
        <v>194</v>
      </c>
      <c r="M6" s="13" t="s">
        <v>195</v>
      </c>
    </row>
    <row r="7" spans="1:13" ht="12.75">
      <c r="A7" s="11" t="s">
        <v>64</v>
      </c>
      <c r="B7" s="11" t="s">
        <v>65</v>
      </c>
      <c r="C7" s="6">
        <v>1</v>
      </c>
      <c r="D7" s="6">
        <v>2</v>
      </c>
      <c r="E7" s="6">
        <v>3</v>
      </c>
      <c r="F7" s="6">
        <v>4</v>
      </c>
      <c r="G7" s="6">
        <v>5</v>
      </c>
      <c r="H7" s="6">
        <v>6</v>
      </c>
      <c r="I7" s="6">
        <v>7</v>
      </c>
      <c r="J7" s="6">
        <v>8</v>
      </c>
      <c r="K7" s="6">
        <v>9</v>
      </c>
      <c r="L7" s="6">
        <v>10</v>
      </c>
      <c r="M7" s="6">
        <v>11</v>
      </c>
    </row>
    <row r="8" spans="1:13" ht="28.5" customHeight="1">
      <c r="A8" s="3">
        <v>1</v>
      </c>
      <c r="B8" s="42" t="s">
        <v>196</v>
      </c>
      <c r="C8" s="28">
        <v>16</v>
      </c>
      <c r="D8" s="28"/>
      <c r="E8" s="129">
        <v>162121</v>
      </c>
      <c r="F8" s="129">
        <v>162121</v>
      </c>
      <c r="G8" s="28"/>
      <c r="H8" s="64"/>
      <c r="I8" s="69"/>
      <c r="J8" s="69"/>
      <c r="K8" s="13"/>
      <c r="L8" s="130"/>
      <c r="M8" s="130"/>
    </row>
    <row r="9" spans="1:13" ht="43.5" customHeight="1">
      <c r="A9" s="3">
        <v>2</v>
      </c>
      <c r="B9" s="42" t="s">
        <v>197</v>
      </c>
      <c r="C9" s="28"/>
      <c r="D9" s="28"/>
      <c r="E9" s="129"/>
      <c r="F9" s="129"/>
      <c r="G9" s="28"/>
      <c r="H9" s="64"/>
      <c r="I9" s="69"/>
      <c r="J9" s="69"/>
      <c r="K9" s="13"/>
      <c r="L9" s="130"/>
      <c r="M9" s="130"/>
    </row>
    <row r="10" spans="1:13" ht="81" customHeight="1">
      <c r="A10" s="3">
        <v>3</v>
      </c>
      <c r="B10" s="42" t="s">
        <v>198</v>
      </c>
      <c r="C10" s="28">
        <v>152</v>
      </c>
      <c r="D10" s="28"/>
      <c r="E10" s="129">
        <v>4364469</v>
      </c>
      <c r="F10" s="129">
        <v>1659714</v>
      </c>
      <c r="G10" s="28">
        <v>52</v>
      </c>
      <c r="H10" s="64">
        <v>1</v>
      </c>
      <c r="I10" s="69">
        <v>51</v>
      </c>
      <c r="J10" s="69"/>
      <c r="K10" s="13"/>
      <c r="L10" s="130">
        <v>351261</v>
      </c>
      <c r="M10" s="130">
        <v>329227</v>
      </c>
    </row>
    <row r="11" spans="1:13" ht="78.75" customHeight="1">
      <c r="A11" s="3">
        <v>4</v>
      </c>
      <c r="B11" s="42" t="s">
        <v>199</v>
      </c>
      <c r="C11" s="28"/>
      <c r="D11" s="28"/>
      <c r="E11" s="129"/>
      <c r="F11" s="129"/>
      <c r="G11" s="28"/>
      <c r="H11" s="64"/>
      <c r="I11" s="69"/>
      <c r="J11" s="69"/>
      <c r="K11" s="13"/>
      <c r="L11" s="130"/>
      <c r="M11" s="130"/>
    </row>
    <row r="12" spans="1:13" ht="69" customHeight="1">
      <c r="A12" s="3">
        <v>5</v>
      </c>
      <c r="B12" s="42" t="s">
        <v>200</v>
      </c>
      <c r="C12" s="28"/>
      <c r="D12" s="28"/>
      <c r="E12" s="129"/>
      <c r="F12" s="129"/>
      <c r="G12" s="28"/>
      <c r="H12" s="64"/>
      <c r="I12" s="69"/>
      <c r="J12" s="69"/>
      <c r="K12" s="13"/>
      <c r="L12" s="130"/>
      <c r="M12" s="130"/>
    </row>
    <row r="13" spans="1:13" ht="27.75" customHeight="1">
      <c r="A13" s="3">
        <v>6</v>
      </c>
      <c r="B13" s="34" t="s">
        <v>201</v>
      </c>
      <c r="C13" s="26">
        <v>168</v>
      </c>
      <c r="D13" s="26"/>
      <c r="E13" s="129">
        <v>4526590</v>
      </c>
      <c r="F13" s="129">
        <v>1821835</v>
      </c>
      <c r="G13" s="28">
        <v>52</v>
      </c>
      <c r="H13" s="64">
        <v>1</v>
      </c>
      <c r="I13" s="69">
        <v>51</v>
      </c>
      <c r="J13" s="69"/>
      <c r="K13" s="13"/>
      <c r="L13" s="130">
        <v>351261</v>
      </c>
      <c r="M13" s="130">
        <v>329227</v>
      </c>
    </row>
    <row r="14" spans="3:13" ht="48" customHeight="1">
      <c r="C14" s="43"/>
      <c r="D14" s="43"/>
      <c r="E14" s="43"/>
      <c r="F14" s="43"/>
      <c r="G14" s="43"/>
      <c r="H14" s="43"/>
      <c r="I14" s="43"/>
      <c r="J14" s="43"/>
      <c r="K14" s="44"/>
      <c r="L14" s="44"/>
      <c r="M14" s="44"/>
    </row>
    <row r="15" spans="3:10" ht="12.75">
      <c r="C15" s="43"/>
      <c r="D15" s="43"/>
      <c r="E15" s="43"/>
      <c r="F15" s="43"/>
      <c r="G15" s="43"/>
      <c r="H15" s="43"/>
      <c r="I15" s="43"/>
      <c r="J15" s="43"/>
    </row>
    <row r="16" spans="3:10" ht="12.75">
      <c r="C16" s="43"/>
      <c r="D16" s="43"/>
      <c r="E16" s="43"/>
      <c r="F16" s="43"/>
      <c r="G16" s="43"/>
      <c r="H16" s="43"/>
      <c r="I16" s="43"/>
      <c r="J16" s="43"/>
    </row>
    <row r="17" spans="3:10" ht="12.75">
      <c r="C17" s="43"/>
      <c r="D17" s="43"/>
      <c r="E17" s="43"/>
      <c r="F17" s="43"/>
      <c r="G17" s="43"/>
      <c r="H17" s="43"/>
      <c r="I17" s="43"/>
      <c r="J17" s="43"/>
    </row>
    <row r="18" spans="3:10" ht="12.75">
      <c r="C18" s="43"/>
      <c r="D18" s="43"/>
      <c r="E18" s="43"/>
      <c r="F18" s="43"/>
      <c r="G18" s="43"/>
      <c r="H18" s="43"/>
      <c r="I18" s="43"/>
      <c r="J18" s="43"/>
    </row>
    <row r="19" spans="3:10" ht="12.75">
      <c r="C19" s="43"/>
      <c r="D19" s="43"/>
      <c r="E19" s="43"/>
      <c r="F19" s="43"/>
      <c r="G19" s="43"/>
      <c r="H19" s="43"/>
      <c r="I19" s="43"/>
      <c r="J19" s="43"/>
    </row>
    <row r="20" spans="3:10" ht="12.75">
      <c r="C20" s="43"/>
      <c r="D20" s="43"/>
      <c r="E20" s="43"/>
      <c r="F20" s="43"/>
      <c r="G20" s="43"/>
      <c r="H20" s="43"/>
      <c r="I20" s="43"/>
      <c r="J20" s="43"/>
    </row>
    <row r="21" spans="3:10" ht="12.75">
      <c r="C21" s="43"/>
      <c r="D21" s="43"/>
      <c r="E21" s="43"/>
      <c r="F21" s="43"/>
      <c r="G21" s="43"/>
      <c r="H21" s="43"/>
      <c r="I21" s="43"/>
      <c r="J21" s="43"/>
    </row>
    <row r="22" spans="3:10" ht="12.75">
      <c r="C22" s="43"/>
      <c r="D22" s="43"/>
      <c r="E22" s="43"/>
      <c r="F22" s="43"/>
      <c r="G22" s="43"/>
      <c r="H22" s="43"/>
      <c r="I22" s="43"/>
      <c r="J22" s="43"/>
    </row>
  </sheetData>
  <sheetProtection/>
  <mergeCells count="15">
    <mergeCell ref="C4:C6"/>
    <mergeCell ref="D4:D6"/>
    <mergeCell ref="E4:F5"/>
    <mergeCell ref="G4:G6"/>
    <mergeCell ref="H4:K4"/>
    <mergeCell ref="L4:M5"/>
    <mergeCell ref="H5:H6"/>
    <mergeCell ref="I5:I6"/>
    <mergeCell ref="J5:J6"/>
    <mergeCell ref="K5:K6"/>
    <mergeCell ref="A1:M1"/>
    <mergeCell ref="A3:A6"/>
    <mergeCell ref="B3:B6"/>
    <mergeCell ref="C3:F3"/>
    <mergeCell ref="G3:M3"/>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&amp;L9FEDB6B7&amp;CФорма № 2-Ц, Підрозділ: Орджонікідзевський районний суд м.Харкова, Початок періоду: 01.01.2016, Кінець періоду: 30.06.2016&amp;R&amp;P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D61">
      <selection activeCell="N9" sqref="N9:P67"/>
    </sheetView>
  </sheetViews>
  <sheetFormatPr defaultColWidth="9.421875" defaultRowHeight="12.75"/>
  <cols>
    <col min="1" max="1" width="3.7109375" style="41" customWidth="1"/>
    <col min="2" max="2" width="4.140625" style="41" customWidth="1"/>
    <col min="3" max="3" width="33.28125" style="41" customWidth="1"/>
    <col min="4" max="4" width="8.8515625" style="41" customWidth="1"/>
    <col min="5" max="5" width="10.57421875" style="41" customWidth="1"/>
    <col min="6" max="6" width="10.00390625" style="41" customWidth="1"/>
    <col min="7" max="7" width="10.140625" style="41" customWidth="1"/>
    <col min="8" max="8" width="10.421875" style="41" customWidth="1"/>
    <col min="9" max="9" width="8.57421875" style="41" customWidth="1"/>
    <col min="10" max="10" width="8.140625" style="41" customWidth="1"/>
    <col min="11" max="11" width="9.28125" style="41" customWidth="1"/>
    <col min="12" max="12" width="7.57421875" style="41" customWidth="1"/>
    <col min="13" max="13" width="7.8515625" style="41" customWidth="1"/>
    <col min="14" max="14" width="10.57421875" style="41" customWidth="1"/>
    <col min="15" max="15" width="10.421875" style="41" customWidth="1"/>
    <col min="16" max="16" width="11.57421875" style="41" customWidth="1"/>
    <col min="17" max="18" width="7.8515625" style="41" customWidth="1"/>
    <col min="19" max="16384" width="9.421875" style="41" customWidth="1"/>
  </cols>
  <sheetData>
    <row r="1" ht="6.75" customHeight="1"/>
    <row r="2" spans="1:18" ht="18.75">
      <c r="A2" s="205" t="s">
        <v>202</v>
      </c>
      <c r="B2" s="205"/>
      <c r="C2" s="205"/>
      <c r="D2" s="205"/>
      <c r="E2" s="205"/>
      <c r="F2" s="205"/>
      <c r="G2" s="205"/>
      <c r="H2" s="205"/>
      <c r="I2" s="205"/>
      <c r="J2" s="205"/>
      <c r="K2" s="205"/>
      <c r="L2" s="205"/>
      <c r="M2" s="205"/>
      <c r="N2" s="205"/>
      <c r="O2" s="205"/>
      <c r="P2" s="205"/>
      <c r="Q2" s="205"/>
      <c r="R2" s="205"/>
    </row>
    <row r="3" spans="1:16" ht="2.25" customHeight="1">
      <c r="A3" s="1"/>
      <c r="B3" s="1"/>
      <c r="C3" s="1"/>
      <c r="D3" s="1"/>
      <c r="E3" s="1"/>
      <c r="F3" s="1"/>
      <c r="G3" s="1"/>
      <c r="H3" s="1"/>
      <c r="I3" s="1"/>
      <c r="J3" s="1"/>
      <c r="K3" s="1"/>
      <c r="L3" s="1"/>
      <c r="M3" s="1"/>
      <c r="N3" s="1"/>
      <c r="O3" s="1"/>
      <c r="P3" s="1"/>
    </row>
    <row r="4" spans="1:18" ht="18" customHeight="1">
      <c r="A4" s="226" t="s">
        <v>236</v>
      </c>
      <c r="B4" s="203" t="s">
        <v>61</v>
      </c>
      <c r="C4" s="212"/>
      <c r="D4" s="228" t="s">
        <v>203</v>
      </c>
      <c r="E4" s="228" t="s">
        <v>204</v>
      </c>
      <c r="F4" s="231" t="s">
        <v>0</v>
      </c>
      <c r="G4" s="232"/>
      <c r="H4" s="232"/>
      <c r="I4" s="232"/>
      <c r="J4" s="232"/>
      <c r="K4" s="232"/>
      <c r="L4" s="233"/>
      <c r="M4" s="234" t="s">
        <v>205</v>
      </c>
      <c r="N4" s="236" t="s">
        <v>206</v>
      </c>
      <c r="O4" s="237"/>
      <c r="P4" s="238"/>
      <c r="Q4" s="239" t="s">
        <v>2</v>
      </c>
      <c r="R4" s="239"/>
    </row>
    <row r="5" spans="1:18" ht="17.25" customHeight="1">
      <c r="A5" s="226"/>
      <c r="B5" s="203"/>
      <c r="C5" s="212"/>
      <c r="D5" s="229"/>
      <c r="E5" s="229"/>
      <c r="F5" s="228" t="s">
        <v>71</v>
      </c>
      <c r="G5" s="241" t="s">
        <v>63</v>
      </c>
      <c r="H5" s="242"/>
      <c r="I5" s="242"/>
      <c r="J5" s="242"/>
      <c r="K5" s="242"/>
      <c r="L5" s="242"/>
      <c r="M5" s="235"/>
      <c r="N5" s="221" t="s">
        <v>207</v>
      </c>
      <c r="O5" s="221" t="s">
        <v>208</v>
      </c>
      <c r="P5" s="221" t="s">
        <v>209</v>
      </c>
      <c r="Q5" s="239"/>
      <c r="R5" s="239"/>
    </row>
    <row r="6" spans="1:18" ht="18.75" customHeight="1">
      <c r="A6" s="227"/>
      <c r="B6" s="212"/>
      <c r="C6" s="212"/>
      <c r="D6" s="229"/>
      <c r="E6" s="229"/>
      <c r="F6" s="240"/>
      <c r="G6" s="212" t="s">
        <v>210</v>
      </c>
      <c r="H6" s="224" t="s">
        <v>42</v>
      </c>
      <c r="I6" s="225"/>
      <c r="J6" s="212" t="s">
        <v>69</v>
      </c>
      <c r="K6" s="212" t="s">
        <v>211</v>
      </c>
      <c r="L6" s="212" t="s">
        <v>212</v>
      </c>
      <c r="M6" s="235"/>
      <c r="N6" s="222"/>
      <c r="O6" s="222"/>
      <c r="P6" s="222"/>
      <c r="Q6" s="239"/>
      <c r="R6" s="239"/>
    </row>
    <row r="7" spans="1:20" ht="86.25" customHeight="1">
      <c r="A7" s="227"/>
      <c r="B7" s="212"/>
      <c r="C7" s="212"/>
      <c r="D7" s="230"/>
      <c r="E7" s="230"/>
      <c r="F7" s="240"/>
      <c r="G7" s="212"/>
      <c r="H7" s="22" t="s">
        <v>213</v>
      </c>
      <c r="I7" s="22" t="s">
        <v>214</v>
      </c>
      <c r="J7" s="212"/>
      <c r="K7" s="212"/>
      <c r="L7" s="212"/>
      <c r="M7" s="235"/>
      <c r="N7" s="223"/>
      <c r="O7" s="223"/>
      <c r="P7" s="223"/>
      <c r="Q7" s="10" t="s">
        <v>71</v>
      </c>
      <c r="R7" s="115" t="s">
        <v>215</v>
      </c>
      <c r="S7" s="66"/>
      <c r="T7" s="65"/>
    </row>
    <row r="8" spans="1:20" ht="18" customHeight="1">
      <c r="A8" s="6" t="s">
        <v>64</v>
      </c>
      <c r="B8" s="203" t="s">
        <v>65</v>
      </c>
      <c r="C8" s="231"/>
      <c r="D8" s="11">
        <v>1</v>
      </c>
      <c r="E8" s="11">
        <v>2</v>
      </c>
      <c r="F8" s="11">
        <v>3</v>
      </c>
      <c r="G8" s="11">
        <v>4</v>
      </c>
      <c r="H8" s="11">
        <v>5</v>
      </c>
      <c r="I8" s="11">
        <v>6</v>
      </c>
      <c r="J8" s="11">
        <v>7</v>
      </c>
      <c r="K8" s="11">
        <v>8</v>
      </c>
      <c r="L8" s="11">
        <v>9</v>
      </c>
      <c r="M8" s="11">
        <v>10</v>
      </c>
      <c r="N8" s="11">
        <v>11</v>
      </c>
      <c r="O8" s="11">
        <v>12</v>
      </c>
      <c r="P8" s="11">
        <v>13</v>
      </c>
      <c r="Q8" s="11">
        <v>14</v>
      </c>
      <c r="R8" s="11">
        <v>15</v>
      </c>
      <c r="S8" s="66"/>
      <c r="T8" s="65"/>
    </row>
    <row r="9" spans="1:20" ht="24.75" customHeight="1">
      <c r="A9" s="3">
        <v>1</v>
      </c>
      <c r="B9" s="215" t="s">
        <v>106</v>
      </c>
      <c r="C9" s="216"/>
      <c r="D9" s="33">
        <v>65</v>
      </c>
      <c r="E9" s="31">
        <v>66</v>
      </c>
      <c r="F9" s="28">
        <v>59</v>
      </c>
      <c r="G9" s="31">
        <v>50</v>
      </c>
      <c r="H9" s="31">
        <v>11</v>
      </c>
      <c r="I9" s="31">
        <v>41</v>
      </c>
      <c r="J9" s="31"/>
      <c r="K9" s="31"/>
      <c r="L9" s="31">
        <v>9</v>
      </c>
      <c r="M9" s="28">
        <v>15</v>
      </c>
      <c r="N9" s="129"/>
      <c r="O9" s="129"/>
      <c r="P9" s="129"/>
      <c r="Q9" s="28">
        <v>72</v>
      </c>
      <c r="R9" s="28">
        <v>6</v>
      </c>
      <c r="S9" s="67"/>
      <c r="T9" s="65"/>
    </row>
    <row r="10" spans="1:20" ht="18" customHeight="1">
      <c r="A10" s="3">
        <v>2</v>
      </c>
      <c r="B10" s="213" t="s">
        <v>63</v>
      </c>
      <c r="C10" s="5" t="s">
        <v>107</v>
      </c>
      <c r="D10" s="28"/>
      <c r="E10" s="28"/>
      <c r="F10" s="28"/>
      <c r="G10" s="28"/>
      <c r="H10" s="28"/>
      <c r="I10" s="28"/>
      <c r="J10" s="28"/>
      <c r="K10" s="28"/>
      <c r="L10" s="28"/>
      <c r="M10" s="28"/>
      <c r="N10" s="129"/>
      <c r="O10" s="129"/>
      <c r="P10" s="129"/>
      <c r="Q10" s="28"/>
      <c r="R10" s="28"/>
      <c r="S10" s="68"/>
      <c r="T10" s="65"/>
    </row>
    <row r="11" spans="1:20" ht="18.75" customHeight="1">
      <c r="A11" s="3">
        <v>3</v>
      </c>
      <c r="B11" s="213"/>
      <c r="C11" s="5" t="s">
        <v>108</v>
      </c>
      <c r="D11" s="28"/>
      <c r="E11" s="28"/>
      <c r="F11" s="28"/>
      <c r="G11" s="28"/>
      <c r="H11" s="28"/>
      <c r="I11" s="28"/>
      <c r="J11" s="28"/>
      <c r="K11" s="28"/>
      <c r="L11" s="28"/>
      <c r="M11" s="28"/>
      <c r="N11" s="129"/>
      <c r="O11" s="129"/>
      <c r="P11" s="129"/>
      <c r="Q11" s="28"/>
      <c r="R11" s="28"/>
      <c r="S11" s="66"/>
      <c r="T11" s="65"/>
    </row>
    <row r="12" spans="1:20" ht="26.25" customHeight="1">
      <c r="A12" s="3">
        <v>4</v>
      </c>
      <c r="B12" s="213"/>
      <c r="C12" s="111" t="s">
        <v>58</v>
      </c>
      <c r="D12" s="28">
        <v>65</v>
      </c>
      <c r="E12" s="28">
        <v>66</v>
      </c>
      <c r="F12" s="28">
        <v>59</v>
      </c>
      <c r="G12" s="28">
        <v>50</v>
      </c>
      <c r="H12" s="28">
        <v>11</v>
      </c>
      <c r="I12" s="28">
        <v>41</v>
      </c>
      <c r="J12" s="28"/>
      <c r="K12" s="28"/>
      <c r="L12" s="28">
        <v>9</v>
      </c>
      <c r="M12" s="28">
        <v>15</v>
      </c>
      <c r="N12" s="129"/>
      <c r="O12" s="129"/>
      <c r="P12" s="129"/>
      <c r="Q12" s="28">
        <v>72</v>
      </c>
      <c r="R12" s="28">
        <v>6</v>
      </c>
      <c r="S12" s="66"/>
      <c r="T12" s="65"/>
    </row>
    <row r="13" spans="1:20" ht="19.5" customHeight="1">
      <c r="A13" s="3">
        <v>5</v>
      </c>
      <c r="B13" s="243" t="s">
        <v>56</v>
      </c>
      <c r="C13" s="243"/>
      <c r="D13" s="28"/>
      <c r="E13" s="28">
        <v>1</v>
      </c>
      <c r="F13" s="28"/>
      <c r="G13" s="28"/>
      <c r="H13" s="28"/>
      <c r="I13" s="28"/>
      <c r="J13" s="28"/>
      <c r="K13" s="28"/>
      <c r="L13" s="28"/>
      <c r="M13" s="28"/>
      <c r="N13" s="129"/>
      <c r="O13" s="129"/>
      <c r="P13" s="129"/>
      <c r="Q13" s="28">
        <v>1</v>
      </c>
      <c r="R13" s="28">
        <v>1</v>
      </c>
      <c r="S13" s="66"/>
      <c r="T13" s="65"/>
    </row>
    <row r="14" spans="1:20" ht="27.75" customHeight="1">
      <c r="A14" s="3">
        <v>6</v>
      </c>
      <c r="B14" s="243" t="s">
        <v>57</v>
      </c>
      <c r="C14" s="243"/>
      <c r="D14" s="28"/>
      <c r="E14" s="28"/>
      <c r="F14" s="28"/>
      <c r="G14" s="28"/>
      <c r="H14" s="28"/>
      <c r="I14" s="28"/>
      <c r="J14" s="28"/>
      <c r="K14" s="28"/>
      <c r="L14" s="28"/>
      <c r="M14" s="28"/>
      <c r="N14" s="129"/>
      <c r="O14" s="129"/>
      <c r="P14" s="129"/>
      <c r="Q14" s="28"/>
      <c r="R14" s="28"/>
      <c r="S14" s="66"/>
      <c r="T14" s="65"/>
    </row>
    <row r="15" spans="1:18" ht="18.75" customHeight="1">
      <c r="A15" s="3">
        <v>7</v>
      </c>
      <c r="B15" s="244" t="s">
        <v>50</v>
      </c>
      <c r="C15" s="245"/>
      <c r="D15" s="28"/>
      <c r="E15" s="28"/>
      <c r="F15" s="28"/>
      <c r="G15" s="28"/>
      <c r="H15" s="28"/>
      <c r="I15" s="28"/>
      <c r="J15" s="28"/>
      <c r="K15" s="28"/>
      <c r="L15" s="28"/>
      <c r="M15" s="28"/>
      <c r="N15" s="129"/>
      <c r="O15" s="129"/>
      <c r="P15" s="129"/>
      <c r="Q15" s="28"/>
      <c r="R15" s="28"/>
    </row>
    <row r="16" spans="1:18" ht="20.25" customHeight="1">
      <c r="A16" s="3">
        <v>8</v>
      </c>
      <c r="B16" s="220" t="s">
        <v>51</v>
      </c>
      <c r="C16" s="116" t="s">
        <v>52</v>
      </c>
      <c r="D16" s="28"/>
      <c r="E16" s="28"/>
      <c r="F16" s="28"/>
      <c r="G16" s="28"/>
      <c r="H16" s="28"/>
      <c r="I16" s="28"/>
      <c r="J16" s="28"/>
      <c r="K16" s="28"/>
      <c r="L16" s="28"/>
      <c r="M16" s="28"/>
      <c r="N16" s="129"/>
      <c r="O16" s="129"/>
      <c r="P16" s="129"/>
      <c r="Q16" s="28"/>
      <c r="R16" s="28"/>
    </row>
    <row r="17" spans="1:18" ht="21" customHeight="1">
      <c r="A17" s="3">
        <v>9</v>
      </c>
      <c r="B17" s="220"/>
      <c r="C17" s="116" t="s">
        <v>53</v>
      </c>
      <c r="D17" s="28"/>
      <c r="E17" s="28"/>
      <c r="F17" s="28"/>
      <c r="G17" s="28"/>
      <c r="H17" s="28"/>
      <c r="I17" s="28"/>
      <c r="J17" s="28"/>
      <c r="K17" s="28"/>
      <c r="L17" s="28"/>
      <c r="M17" s="28"/>
      <c r="N17" s="129"/>
      <c r="O17" s="129"/>
      <c r="P17" s="129"/>
      <c r="Q17" s="28"/>
      <c r="R17" s="28"/>
    </row>
    <row r="18" spans="1:18" ht="51.75" customHeight="1">
      <c r="A18" s="3">
        <v>10</v>
      </c>
      <c r="B18" s="220"/>
      <c r="C18" s="116" t="s">
        <v>54</v>
      </c>
      <c r="D18" s="28"/>
      <c r="E18" s="28"/>
      <c r="F18" s="28"/>
      <c r="G18" s="28"/>
      <c r="H18" s="28"/>
      <c r="I18" s="28"/>
      <c r="J18" s="28"/>
      <c r="K18" s="28"/>
      <c r="L18" s="28"/>
      <c r="M18" s="28"/>
      <c r="N18" s="129"/>
      <c r="O18" s="129"/>
      <c r="P18" s="129"/>
      <c r="Q18" s="28"/>
      <c r="R18" s="28"/>
    </row>
    <row r="19" spans="1:18" ht="39.75" customHeight="1">
      <c r="A19" s="3">
        <v>11</v>
      </c>
      <c r="B19" s="220"/>
      <c r="C19" s="116" t="s">
        <v>55</v>
      </c>
      <c r="D19" s="28"/>
      <c r="E19" s="28"/>
      <c r="F19" s="28"/>
      <c r="G19" s="28"/>
      <c r="H19" s="28"/>
      <c r="I19" s="28"/>
      <c r="J19" s="28"/>
      <c r="K19" s="28"/>
      <c r="L19" s="28"/>
      <c r="M19" s="28"/>
      <c r="N19" s="129"/>
      <c r="O19" s="129"/>
      <c r="P19" s="129"/>
      <c r="Q19" s="28"/>
      <c r="R19" s="28"/>
    </row>
    <row r="20" spans="1:18" ht="28.5" customHeight="1">
      <c r="A20" s="3">
        <v>12</v>
      </c>
      <c r="B20" s="215" t="s">
        <v>109</v>
      </c>
      <c r="C20" s="215"/>
      <c r="D20" s="28"/>
      <c r="E20" s="28"/>
      <c r="F20" s="28"/>
      <c r="G20" s="28"/>
      <c r="H20" s="28"/>
      <c r="I20" s="28"/>
      <c r="J20" s="28"/>
      <c r="K20" s="28"/>
      <c r="L20" s="28"/>
      <c r="M20" s="28"/>
      <c r="N20" s="129"/>
      <c r="O20" s="129"/>
      <c r="P20" s="129"/>
      <c r="Q20" s="28"/>
      <c r="R20" s="28"/>
    </row>
    <row r="21" spans="1:18" ht="18" customHeight="1">
      <c r="A21" s="3">
        <v>13</v>
      </c>
      <c r="B21" s="213" t="s">
        <v>51</v>
      </c>
      <c r="C21" s="5" t="s">
        <v>110</v>
      </c>
      <c r="D21" s="28"/>
      <c r="E21" s="28"/>
      <c r="F21" s="28"/>
      <c r="G21" s="28"/>
      <c r="H21" s="28"/>
      <c r="I21" s="28"/>
      <c r="J21" s="28"/>
      <c r="K21" s="28"/>
      <c r="L21" s="28"/>
      <c r="M21" s="28"/>
      <c r="N21" s="129"/>
      <c r="O21" s="129"/>
      <c r="P21" s="129"/>
      <c r="Q21" s="28"/>
      <c r="R21" s="28"/>
    </row>
    <row r="22" spans="1:18" ht="19.5" customHeight="1">
      <c r="A22" s="3">
        <v>14</v>
      </c>
      <c r="B22" s="213"/>
      <c r="C22" s="5" t="s">
        <v>111</v>
      </c>
      <c r="D22" s="28"/>
      <c r="E22" s="28"/>
      <c r="F22" s="28"/>
      <c r="G22" s="28"/>
      <c r="H22" s="28"/>
      <c r="I22" s="28"/>
      <c r="J22" s="28"/>
      <c r="K22" s="28"/>
      <c r="L22" s="28"/>
      <c r="M22" s="28"/>
      <c r="N22" s="129"/>
      <c r="O22" s="129"/>
      <c r="P22" s="129"/>
      <c r="Q22" s="28"/>
      <c r="R22" s="28"/>
    </row>
    <row r="23" spans="1:18" ht="42" customHeight="1">
      <c r="A23" s="3">
        <v>15</v>
      </c>
      <c r="B23" s="213"/>
      <c r="C23" s="5" t="s">
        <v>139</v>
      </c>
      <c r="D23" s="28"/>
      <c r="E23" s="28"/>
      <c r="F23" s="28"/>
      <c r="G23" s="28"/>
      <c r="H23" s="28"/>
      <c r="I23" s="28"/>
      <c r="J23" s="28"/>
      <c r="K23" s="28"/>
      <c r="L23" s="28"/>
      <c r="M23" s="28"/>
      <c r="N23" s="129"/>
      <c r="O23" s="129"/>
      <c r="P23" s="129"/>
      <c r="Q23" s="28"/>
      <c r="R23" s="28"/>
    </row>
    <row r="24" spans="1:18" ht="30" customHeight="1">
      <c r="A24" s="3">
        <v>16</v>
      </c>
      <c r="B24" s="213"/>
      <c r="C24" s="42" t="s">
        <v>59</v>
      </c>
      <c r="D24" s="28"/>
      <c r="E24" s="28"/>
      <c r="F24" s="28"/>
      <c r="G24" s="28"/>
      <c r="H24" s="28"/>
      <c r="I24" s="28"/>
      <c r="J24" s="28"/>
      <c r="K24" s="28"/>
      <c r="L24" s="28"/>
      <c r="M24" s="28"/>
      <c r="N24" s="129"/>
      <c r="O24" s="129"/>
      <c r="P24" s="129"/>
      <c r="Q24" s="28"/>
      <c r="R24" s="28"/>
    </row>
    <row r="25" spans="1:18" ht="28.5" customHeight="1">
      <c r="A25" s="3">
        <v>17</v>
      </c>
      <c r="B25" s="213"/>
      <c r="C25" s="42" t="s">
        <v>60</v>
      </c>
      <c r="D25" s="28"/>
      <c r="E25" s="28"/>
      <c r="F25" s="28"/>
      <c r="G25" s="28"/>
      <c r="H25" s="28"/>
      <c r="I25" s="28"/>
      <c r="J25" s="28"/>
      <c r="K25" s="28"/>
      <c r="L25" s="28"/>
      <c r="M25" s="28"/>
      <c r="N25" s="129"/>
      <c r="O25" s="129"/>
      <c r="P25" s="129"/>
      <c r="Q25" s="28"/>
      <c r="R25" s="28"/>
    </row>
    <row r="26" spans="1:18" s="45" customFormat="1" ht="24.75" customHeight="1">
      <c r="A26" s="3">
        <v>18</v>
      </c>
      <c r="B26" s="215" t="s">
        <v>112</v>
      </c>
      <c r="C26" s="215"/>
      <c r="D26" s="28">
        <v>305</v>
      </c>
      <c r="E26" s="28">
        <v>563</v>
      </c>
      <c r="F26" s="28">
        <v>425</v>
      </c>
      <c r="G26" s="28">
        <v>376</v>
      </c>
      <c r="H26" s="28">
        <v>235</v>
      </c>
      <c r="I26" s="28">
        <v>350</v>
      </c>
      <c r="J26" s="28">
        <v>1</v>
      </c>
      <c r="K26" s="28">
        <v>11</v>
      </c>
      <c r="L26" s="28">
        <v>37</v>
      </c>
      <c r="M26" s="28">
        <v>32</v>
      </c>
      <c r="N26" s="129">
        <v>206056363</v>
      </c>
      <c r="O26" s="129">
        <v>65078566</v>
      </c>
      <c r="P26" s="129"/>
      <c r="Q26" s="28">
        <v>443</v>
      </c>
      <c r="R26" s="28">
        <v>18</v>
      </c>
    </row>
    <row r="27" spans="1:18" ht="15" customHeight="1">
      <c r="A27" s="3">
        <v>19</v>
      </c>
      <c r="B27" s="213" t="s">
        <v>51</v>
      </c>
      <c r="C27" s="5" t="s">
        <v>113</v>
      </c>
      <c r="D27" s="28">
        <v>14</v>
      </c>
      <c r="E27" s="28">
        <v>8</v>
      </c>
      <c r="F27" s="28">
        <v>10</v>
      </c>
      <c r="G27" s="28">
        <v>7</v>
      </c>
      <c r="H27" s="28">
        <v>2</v>
      </c>
      <c r="I27" s="28">
        <v>4</v>
      </c>
      <c r="J27" s="28"/>
      <c r="K27" s="28"/>
      <c r="L27" s="28">
        <v>3</v>
      </c>
      <c r="M27" s="28">
        <v>2</v>
      </c>
      <c r="N27" s="129">
        <v>1902249</v>
      </c>
      <c r="O27" s="129">
        <v>30234</v>
      </c>
      <c r="P27" s="129"/>
      <c r="Q27" s="28">
        <v>12</v>
      </c>
      <c r="R27" s="28">
        <v>1</v>
      </c>
    </row>
    <row r="28" spans="1:18" ht="15" customHeight="1">
      <c r="A28" s="3">
        <v>20</v>
      </c>
      <c r="B28" s="218"/>
      <c r="C28" s="5" t="s">
        <v>114</v>
      </c>
      <c r="D28" s="28">
        <v>5</v>
      </c>
      <c r="E28" s="28">
        <v>4</v>
      </c>
      <c r="F28" s="28">
        <v>4</v>
      </c>
      <c r="G28" s="28">
        <v>3</v>
      </c>
      <c r="H28" s="28">
        <v>1</v>
      </c>
      <c r="I28" s="28">
        <v>2</v>
      </c>
      <c r="J28" s="28"/>
      <c r="K28" s="28"/>
      <c r="L28" s="28">
        <v>1</v>
      </c>
      <c r="M28" s="28">
        <v>2</v>
      </c>
      <c r="N28" s="129"/>
      <c r="O28" s="129"/>
      <c r="P28" s="129"/>
      <c r="Q28" s="28">
        <v>5</v>
      </c>
      <c r="R28" s="28">
        <v>1</v>
      </c>
    </row>
    <row r="29" spans="1:18" ht="15" customHeight="1">
      <c r="A29" s="3">
        <v>21</v>
      </c>
      <c r="B29" s="218"/>
      <c r="C29" s="5" t="s">
        <v>115</v>
      </c>
      <c r="D29" s="28">
        <v>4</v>
      </c>
      <c r="E29" s="28">
        <v>3</v>
      </c>
      <c r="F29" s="28">
        <v>4</v>
      </c>
      <c r="G29" s="28">
        <v>2</v>
      </c>
      <c r="H29" s="28"/>
      <c r="I29" s="28">
        <v>1</v>
      </c>
      <c r="J29" s="28"/>
      <c r="K29" s="28"/>
      <c r="L29" s="28">
        <v>2</v>
      </c>
      <c r="M29" s="28"/>
      <c r="N29" s="129"/>
      <c r="O29" s="129"/>
      <c r="P29" s="129"/>
      <c r="Q29" s="28">
        <v>3</v>
      </c>
      <c r="R29" s="28">
        <v>1</v>
      </c>
    </row>
    <row r="30" spans="1:18" ht="15" customHeight="1">
      <c r="A30" s="3">
        <v>22</v>
      </c>
      <c r="B30" s="218"/>
      <c r="C30" s="5" t="s">
        <v>116</v>
      </c>
      <c r="D30" s="28"/>
      <c r="E30" s="28"/>
      <c r="F30" s="28"/>
      <c r="G30" s="28"/>
      <c r="H30" s="28"/>
      <c r="I30" s="28"/>
      <c r="J30" s="28"/>
      <c r="K30" s="28"/>
      <c r="L30" s="28"/>
      <c r="M30" s="28"/>
      <c r="N30" s="129"/>
      <c r="O30" s="129"/>
      <c r="P30" s="129"/>
      <c r="Q30" s="28"/>
      <c r="R30" s="28"/>
    </row>
    <row r="31" spans="1:18" ht="15" customHeight="1">
      <c r="A31" s="3">
        <v>23</v>
      </c>
      <c r="B31" s="218"/>
      <c r="C31" s="5" t="s">
        <v>117</v>
      </c>
      <c r="D31" s="28">
        <v>25</v>
      </c>
      <c r="E31" s="28">
        <v>144</v>
      </c>
      <c r="F31" s="28">
        <v>51</v>
      </c>
      <c r="G31" s="28">
        <v>48</v>
      </c>
      <c r="H31" s="28">
        <v>30</v>
      </c>
      <c r="I31" s="28">
        <v>45</v>
      </c>
      <c r="J31" s="28"/>
      <c r="K31" s="28">
        <v>1</v>
      </c>
      <c r="L31" s="28">
        <v>2</v>
      </c>
      <c r="M31" s="28">
        <v>2</v>
      </c>
      <c r="N31" s="129">
        <v>3140908</v>
      </c>
      <c r="O31" s="129">
        <v>261947</v>
      </c>
      <c r="P31" s="129"/>
      <c r="Q31" s="28">
        <v>118</v>
      </c>
      <c r="R31" s="28">
        <v>1</v>
      </c>
    </row>
    <row r="32" spans="1:18" ht="15" customHeight="1">
      <c r="A32" s="3">
        <v>24</v>
      </c>
      <c r="B32" s="218"/>
      <c r="C32" s="5" t="s">
        <v>118</v>
      </c>
      <c r="D32" s="28">
        <v>11</v>
      </c>
      <c r="E32" s="28">
        <v>14</v>
      </c>
      <c r="F32" s="28">
        <v>14</v>
      </c>
      <c r="G32" s="28">
        <v>13</v>
      </c>
      <c r="H32" s="28">
        <v>4</v>
      </c>
      <c r="I32" s="28">
        <v>11</v>
      </c>
      <c r="J32" s="28"/>
      <c r="K32" s="28">
        <v>1</v>
      </c>
      <c r="L32" s="28"/>
      <c r="M32" s="28">
        <v>1</v>
      </c>
      <c r="N32" s="129">
        <v>541681</v>
      </c>
      <c r="O32" s="129">
        <v>144512</v>
      </c>
      <c r="P32" s="129"/>
      <c r="Q32" s="28">
        <v>11</v>
      </c>
      <c r="R32" s="28"/>
    </row>
    <row r="33" spans="1:18" ht="53.25" customHeight="1">
      <c r="A33" s="3">
        <v>25</v>
      </c>
      <c r="B33" s="218"/>
      <c r="C33" s="117" t="s">
        <v>262</v>
      </c>
      <c r="D33" s="28"/>
      <c r="E33" s="28"/>
      <c r="F33" s="28"/>
      <c r="G33" s="28"/>
      <c r="H33" s="28"/>
      <c r="I33" s="28"/>
      <c r="J33" s="28"/>
      <c r="K33" s="28"/>
      <c r="L33" s="28"/>
      <c r="M33" s="28"/>
      <c r="N33" s="129"/>
      <c r="O33" s="129"/>
      <c r="P33" s="129"/>
      <c r="Q33" s="28"/>
      <c r="R33" s="28"/>
    </row>
    <row r="34" spans="1:18" ht="15" customHeight="1">
      <c r="A34" s="3">
        <v>26</v>
      </c>
      <c r="B34" s="218"/>
      <c r="C34" s="42" t="s">
        <v>119</v>
      </c>
      <c r="D34" s="28">
        <v>232</v>
      </c>
      <c r="E34" s="28">
        <v>371</v>
      </c>
      <c r="F34" s="28">
        <v>328</v>
      </c>
      <c r="G34" s="28">
        <v>290</v>
      </c>
      <c r="H34" s="28">
        <v>191</v>
      </c>
      <c r="I34" s="28">
        <v>275</v>
      </c>
      <c r="J34" s="28">
        <v>1</v>
      </c>
      <c r="K34" s="28">
        <v>9</v>
      </c>
      <c r="L34" s="28">
        <v>28</v>
      </c>
      <c r="M34" s="28">
        <v>24</v>
      </c>
      <c r="N34" s="129">
        <v>196709525</v>
      </c>
      <c r="O34" s="129">
        <v>63975904</v>
      </c>
      <c r="P34" s="129"/>
      <c r="Q34" s="28">
        <v>275</v>
      </c>
      <c r="R34" s="28">
        <v>14</v>
      </c>
    </row>
    <row r="35" spans="1:18" ht="15" customHeight="1">
      <c r="A35" s="3">
        <v>27</v>
      </c>
      <c r="B35" s="218"/>
      <c r="C35" s="5" t="s">
        <v>3</v>
      </c>
      <c r="D35" s="28"/>
      <c r="E35" s="28"/>
      <c r="F35" s="28"/>
      <c r="G35" s="28"/>
      <c r="H35" s="28"/>
      <c r="I35" s="28"/>
      <c r="J35" s="28"/>
      <c r="K35" s="28"/>
      <c r="L35" s="28"/>
      <c r="M35" s="28"/>
      <c r="N35" s="129"/>
      <c r="O35" s="129"/>
      <c r="P35" s="129"/>
      <c r="Q35" s="28"/>
      <c r="R35" s="28"/>
    </row>
    <row r="36" spans="1:18" ht="25.5" customHeight="1">
      <c r="A36" s="3">
        <v>28</v>
      </c>
      <c r="B36" s="214" t="s">
        <v>4</v>
      </c>
      <c r="C36" s="219"/>
      <c r="D36" s="28">
        <v>41</v>
      </c>
      <c r="E36" s="28">
        <v>29</v>
      </c>
      <c r="F36" s="28">
        <v>40</v>
      </c>
      <c r="G36" s="28">
        <v>31</v>
      </c>
      <c r="H36" s="28">
        <v>7</v>
      </c>
      <c r="I36" s="28">
        <v>22</v>
      </c>
      <c r="J36" s="28"/>
      <c r="K36" s="28">
        <v>2</v>
      </c>
      <c r="L36" s="28">
        <v>7</v>
      </c>
      <c r="M36" s="28">
        <v>5</v>
      </c>
      <c r="N36" s="129">
        <v>7807069</v>
      </c>
      <c r="O36" s="129">
        <v>869998</v>
      </c>
      <c r="P36" s="129">
        <v>18500</v>
      </c>
      <c r="Q36" s="28">
        <v>30</v>
      </c>
      <c r="R36" s="28">
        <v>4</v>
      </c>
    </row>
    <row r="37" spans="1:18" ht="15" customHeight="1">
      <c r="A37" s="3">
        <v>29</v>
      </c>
      <c r="B37" s="215" t="s">
        <v>140</v>
      </c>
      <c r="C37" s="216"/>
      <c r="D37" s="28">
        <v>41</v>
      </c>
      <c r="E37" s="28">
        <v>29</v>
      </c>
      <c r="F37" s="28">
        <v>40</v>
      </c>
      <c r="G37" s="28">
        <v>31</v>
      </c>
      <c r="H37" s="28">
        <v>7</v>
      </c>
      <c r="I37" s="28">
        <v>22</v>
      </c>
      <c r="J37" s="28"/>
      <c r="K37" s="28">
        <v>2</v>
      </c>
      <c r="L37" s="28">
        <v>7</v>
      </c>
      <c r="M37" s="28">
        <v>5</v>
      </c>
      <c r="N37" s="129">
        <v>7807069</v>
      </c>
      <c r="O37" s="129">
        <v>869998</v>
      </c>
      <c r="P37" s="129">
        <v>18500</v>
      </c>
      <c r="Q37" s="28">
        <v>30</v>
      </c>
      <c r="R37" s="28">
        <v>4</v>
      </c>
    </row>
    <row r="38" spans="1:18" ht="32.25" customHeight="1">
      <c r="A38" s="3">
        <v>30</v>
      </c>
      <c r="B38" s="218" t="s">
        <v>51</v>
      </c>
      <c r="C38" s="5" t="s">
        <v>255</v>
      </c>
      <c r="D38" s="28">
        <v>2</v>
      </c>
      <c r="E38" s="28">
        <v>4</v>
      </c>
      <c r="F38" s="28">
        <v>1</v>
      </c>
      <c r="G38" s="28">
        <v>1</v>
      </c>
      <c r="H38" s="28"/>
      <c r="I38" s="28">
        <v>1</v>
      </c>
      <c r="J38" s="28"/>
      <c r="K38" s="28"/>
      <c r="L38" s="28"/>
      <c r="M38" s="28"/>
      <c r="N38" s="129">
        <v>52429</v>
      </c>
      <c r="O38" s="129">
        <v>3600</v>
      </c>
      <c r="P38" s="129"/>
      <c r="Q38" s="28">
        <v>5</v>
      </c>
      <c r="R38" s="28">
        <v>1</v>
      </c>
    </row>
    <row r="39" spans="1:18" ht="52.5" customHeight="1">
      <c r="A39" s="3">
        <v>31</v>
      </c>
      <c r="B39" s="218"/>
      <c r="C39" s="5" t="s">
        <v>5</v>
      </c>
      <c r="D39" s="28">
        <v>4</v>
      </c>
      <c r="E39" s="28">
        <v>3</v>
      </c>
      <c r="F39" s="28">
        <v>4</v>
      </c>
      <c r="G39" s="28">
        <v>3</v>
      </c>
      <c r="H39" s="28"/>
      <c r="I39" s="28">
        <v>2</v>
      </c>
      <c r="J39" s="28"/>
      <c r="K39" s="28">
        <v>1</v>
      </c>
      <c r="L39" s="28"/>
      <c r="M39" s="28"/>
      <c r="N39" s="129">
        <v>801640</v>
      </c>
      <c r="O39" s="129">
        <v>3926</v>
      </c>
      <c r="P39" s="129">
        <v>1000</v>
      </c>
      <c r="Q39" s="28">
        <v>3</v>
      </c>
      <c r="R39" s="28">
        <v>1</v>
      </c>
    </row>
    <row r="40" spans="1:18" ht="70.5" customHeight="1">
      <c r="A40" s="3">
        <v>32</v>
      </c>
      <c r="B40" s="218"/>
      <c r="C40" s="5" t="s">
        <v>254</v>
      </c>
      <c r="D40" s="28">
        <v>1</v>
      </c>
      <c r="E40" s="28">
        <v>1</v>
      </c>
      <c r="F40" s="28"/>
      <c r="G40" s="28"/>
      <c r="H40" s="28"/>
      <c r="I40" s="28"/>
      <c r="J40" s="28"/>
      <c r="K40" s="28"/>
      <c r="L40" s="28"/>
      <c r="M40" s="28"/>
      <c r="N40" s="129"/>
      <c r="O40" s="129"/>
      <c r="P40" s="129"/>
      <c r="Q40" s="28">
        <v>2</v>
      </c>
      <c r="R40" s="28">
        <v>1</v>
      </c>
    </row>
    <row r="41" spans="1:18" ht="28.5" customHeight="1">
      <c r="A41" s="3">
        <v>33</v>
      </c>
      <c r="B41" s="218"/>
      <c r="C41" s="5" t="s">
        <v>123</v>
      </c>
      <c r="D41" s="28">
        <v>16</v>
      </c>
      <c r="E41" s="28">
        <v>11</v>
      </c>
      <c r="F41" s="28">
        <v>17</v>
      </c>
      <c r="G41" s="28">
        <v>13</v>
      </c>
      <c r="H41" s="28">
        <v>4</v>
      </c>
      <c r="I41" s="28">
        <v>10</v>
      </c>
      <c r="J41" s="28"/>
      <c r="K41" s="28">
        <v>1</v>
      </c>
      <c r="L41" s="28">
        <v>3</v>
      </c>
      <c r="M41" s="28">
        <v>2</v>
      </c>
      <c r="N41" s="129">
        <v>1607895</v>
      </c>
      <c r="O41" s="129">
        <v>354724</v>
      </c>
      <c r="P41" s="129">
        <v>17500</v>
      </c>
      <c r="Q41" s="28">
        <v>10</v>
      </c>
      <c r="R41" s="28"/>
    </row>
    <row r="42" spans="1:18" ht="39.75" customHeight="1">
      <c r="A42" s="3">
        <v>34</v>
      </c>
      <c r="B42" s="218"/>
      <c r="C42" s="5" t="s">
        <v>124</v>
      </c>
      <c r="D42" s="28"/>
      <c r="E42" s="28"/>
      <c r="F42" s="28"/>
      <c r="G42" s="28"/>
      <c r="H42" s="28"/>
      <c r="I42" s="28"/>
      <c r="J42" s="28"/>
      <c r="K42" s="28"/>
      <c r="L42" s="28"/>
      <c r="M42" s="28"/>
      <c r="N42" s="129"/>
      <c r="O42" s="129"/>
      <c r="P42" s="129"/>
      <c r="Q42" s="28"/>
      <c r="R42" s="28"/>
    </row>
    <row r="43" spans="1:18" ht="27" customHeight="1">
      <c r="A43" s="3">
        <v>35</v>
      </c>
      <c r="B43" s="218"/>
      <c r="C43" s="5" t="s">
        <v>125</v>
      </c>
      <c r="D43" s="28"/>
      <c r="E43" s="28"/>
      <c r="F43" s="28"/>
      <c r="G43" s="28"/>
      <c r="H43" s="28"/>
      <c r="I43" s="28"/>
      <c r="J43" s="28"/>
      <c r="K43" s="28"/>
      <c r="L43" s="28"/>
      <c r="M43" s="28"/>
      <c r="N43" s="129"/>
      <c r="O43" s="129"/>
      <c r="P43" s="129"/>
      <c r="Q43" s="28"/>
      <c r="R43" s="28"/>
    </row>
    <row r="44" spans="1:18" ht="31.5" customHeight="1">
      <c r="A44" s="3">
        <v>36</v>
      </c>
      <c r="B44" s="218"/>
      <c r="C44" s="5" t="s">
        <v>253</v>
      </c>
      <c r="D44" s="28"/>
      <c r="E44" s="28"/>
      <c r="F44" s="28"/>
      <c r="G44" s="28"/>
      <c r="H44" s="28"/>
      <c r="I44" s="28"/>
      <c r="J44" s="28"/>
      <c r="K44" s="28"/>
      <c r="L44" s="28"/>
      <c r="M44" s="28"/>
      <c r="N44" s="129"/>
      <c r="O44" s="129"/>
      <c r="P44" s="129"/>
      <c r="Q44" s="28"/>
      <c r="R44" s="28"/>
    </row>
    <row r="45" spans="1:18" ht="65.25" customHeight="1">
      <c r="A45" s="3">
        <v>37</v>
      </c>
      <c r="B45" s="218"/>
      <c r="C45" s="5" t="s">
        <v>252</v>
      </c>
      <c r="D45" s="28"/>
      <c r="E45" s="28"/>
      <c r="F45" s="28"/>
      <c r="G45" s="28"/>
      <c r="H45" s="28"/>
      <c r="I45" s="28"/>
      <c r="J45" s="28"/>
      <c r="K45" s="28"/>
      <c r="L45" s="28"/>
      <c r="M45" s="28"/>
      <c r="N45" s="129"/>
      <c r="O45" s="129"/>
      <c r="P45" s="129"/>
      <c r="Q45" s="28"/>
      <c r="R45" s="28"/>
    </row>
    <row r="46" spans="1:18" ht="15" customHeight="1">
      <c r="A46" s="3">
        <v>38</v>
      </c>
      <c r="B46" s="215" t="s">
        <v>126</v>
      </c>
      <c r="C46" s="216"/>
      <c r="D46" s="28">
        <v>16</v>
      </c>
      <c r="E46" s="28">
        <v>16</v>
      </c>
      <c r="F46" s="28">
        <v>13</v>
      </c>
      <c r="G46" s="28">
        <v>10</v>
      </c>
      <c r="H46" s="28">
        <v>1</v>
      </c>
      <c r="I46" s="28">
        <v>4</v>
      </c>
      <c r="J46" s="28">
        <v>1</v>
      </c>
      <c r="K46" s="28"/>
      <c r="L46" s="28">
        <v>2</v>
      </c>
      <c r="M46" s="28">
        <v>1</v>
      </c>
      <c r="N46" s="129"/>
      <c r="O46" s="129"/>
      <c r="P46" s="129"/>
      <c r="Q46" s="28">
        <v>19</v>
      </c>
      <c r="R46" s="28">
        <v>1</v>
      </c>
    </row>
    <row r="47" spans="1:18" ht="25.5" customHeight="1">
      <c r="A47" s="3">
        <v>39</v>
      </c>
      <c r="B47" s="214" t="s">
        <v>6</v>
      </c>
      <c r="C47" s="214"/>
      <c r="D47" s="28">
        <v>1</v>
      </c>
      <c r="E47" s="28">
        <v>1</v>
      </c>
      <c r="F47" s="28">
        <v>1</v>
      </c>
      <c r="G47" s="28">
        <v>1</v>
      </c>
      <c r="H47" s="28"/>
      <c r="I47" s="28">
        <v>1</v>
      </c>
      <c r="J47" s="28"/>
      <c r="K47" s="28"/>
      <c r="L47" s="28"/>
      <c r="M47" s="28"/>
      <c r="N47" s="129"/>
      <c r="O47" s="129"/>
      <c r="P47" s="129"/>
      <c r="Q47" s="28">
        <v>1</v>
      </c>
      <c r="R47" s="28"/>
    </row>
    <row r="48" spans="1:18" ht="25.5" customHeight="1">
      <c r="A48" s="3">
        <v>40</v>
      </c>
      <c r="B48" s="215" t="s">
        <v>7</v>
      </c>
      <c r="C48" s="216"/>
      <c r="D48" s="28">
        <v>1</v>
      </c>
      <c r="E48" s="28"/>
      <c r="F48" s="28"/>
      <c r="G48" s="28"/>
      <c r="H48" s="28"/>
      <c r="I48" s="28"/>
      <c r="J48" s="28"/>
      <c r="K48" s="28"/>
      <c r="L48" s="28"/>
      <c r="M48" s="28"/>
      <c r="N48" s="129"/>
      <c r="O48" s="129"/>
      <c r="P48" s="129"/>
      <c r="Q48" s="28">
        <v>1</v>
      </c>
      <c r="R48" s="28"/>
    </row>
    <row r="49" spans="1:18" ht="15" customHeight="1">
      <c r="A49" s="3">
        <v>41</v>
      </c>
      <c r="B49" s="217" t="s">
        <v>8</v>
      </c>
      <c r="C49" s="216"/>
      <c r="D49" s="28"/>
      <c r="E49" s="28"/>
      <c r="F49" s="28"/>
      <c r="G49" s="28"/>
      <c r="H49" s="28"/>
      <c r="I49" s="28"/>
      <c r="J49" s="28"/>
      <c r="K49" s="28"/>
      <c r="L49" s="28"/>
      <c r="M49" s="28"/>
      <c r="N49" s="129"/>
      <c r="O49" s="129"/>
      <c r="P49" s="129"/>
      <c r="Q49" s="28"/>
      <c r="R49" s="28"/>
    </row>
    <row r="50" spans="1:18" ht="23.25" customHeight="1">
      <c r="A50" s="3">
        <v>42</v>
      </c>
      <c r="B50" s="215" t="s">
        <v>127</v>
      </c>
      <c r="C50" s="216"/>
      <c r="D50" s="28">
        <v>82</v>
      </c>
      <c r="E50" s="28">
        <v>61</v>
      </c>
      <c r="F50" s="28">
        <v>80</v>
      </c>
      <c r="G50" s="28">
        <v>64</v>
      </c>
      <c r="H50" s="28">
        <v>26</v>
      </c>
      <c r="I50" s="28">
        <v>50</v>
      </c>
      <c r="J50" s="28">
        <v>1</v>
      </c>
      <c r="K50" s="28">
        <v>4</v>
      </c>
      <c r="L50" s="28">
        <v>11</v>
      </c>
      <c r="M50" s="28">
        <v>16</v>
      </c>
      <c r="N50" s="129"/>
      <c r="O50" s="129"/>
      <c r="P50" s="129"/>
      <c r="Q50" s="28">
        <v>63</v>
      </c>
      <c r="R50" s="28">
        <v>5</v>
      </c>
    </row>
    <row r="51" spans="1:18" ht="15" customHeight="1">
      <c r="A51" s="3">
        <v>43</v>
      </c>
      <c r="B51" s="213" t="s">
        <v>51</v>
      </c>
      <c r="C51" s="5" t="s">
        <v>128</v>
      </c>
      <c r="D51" s="28">
        <v>12</v>
      </c>
      <c r="E51" s="28">
        <v>7</v>
      </c>
      <c r="F51" s="28">
        <v>6</v>
      </c>
      <c r="G51" s="28">
        <v>6</v>
      </c>
      <c r="H51" s="28">
        <v>1</v>
      </c>
      <c r="I51" s="28">
        <v>2</v>
      </c>
      <c r="J51" s="28"/>
      <c r="K51" s="28"/>
      <c r="L51" s="28"/>
      <c r="M51" s="28">
        <v>2</v>
      </c>
      <c r="N51" s="129"/>
      <c r="O51" s="129"/>
      <c r="P51" s="129"/>
      <c r="Q51" s="28">
        <v>13</v>
      </c>
      <c r="R51" s="28">
        <v>3</v>
      </c>
    </row>
    <row r="52" spans="1:18" ht="24" customHeight="1">
      <c r="A52" s="3">
        <v>44</v>
      </c>
      <c r="B52" s="213"/>
      <c r="C52" s="5" t="s">
        <v>129</v>
      </c>
      <c r="D52" s="28"/>
      <c r="E52" s="28"/>
      <c r="F52" s="28"/>
      <c r="G52" s="28"/>
      <c r="H52" s="28"/>
      <c r="I52" s="28"/>
      <c r="J52" s="28"/>
      <c r="K52" s="28"/>
      <c r="L52" s="28"/>
      <c r="M52" s="28"/>
      <c r="N52" s="129"/>
      <c r="O52" s="129"/>
      <c r="P52" s="129"/>
      <c r="Q52" s="28"/>
      <c r="R52" s="28"/>
    </row>
    <row r="53" spans="1:18" s="45" customFormat="1" ht="37.5" customHeight="1">
      <c r="A53" s="3">
        <v>45</v>
      </c>
      <c r="B53" s="213"/>
      <c r="C53" s="112" t="s">
        <v>130</v>
      </c>
      <c r="D53" s="28">
        <v>41</v>
      </c>
      <c r="E53" s="28">
        <v>40</v>
      </c>
      <c r="F53" s="28">
        <v>54</v>
      </c>
      <c r="G53" s="28">
        <v>40</v>
      </c>
      <c r="H53" s="28">
        <v>20</v>
      </c>
      <c r="I53" s="28">
        <v>34</v>
      </c>
      <c r="J53" s="28">
        <v>1</v>
      </c>
      <c r="K53" s="28">
        <v>3</v>
      </c>
      <c r="L53" s="28">
        <v>10</v>
      </c>
      <c r="M53" s="28">
        <v>4</v>
      </c>
      <c r="N53" s="129"/>
      <c r="O53" s="129"/>
      <c r="P53" s="129"/>
      <c r="Q53" s="28">
        <v>27</v>
      </c>
      <c r="R53" s="28"/>
    </row>
    <row r="54" spans="1:18" ht="26.25" customHeight="1">
      <c r="A54" s="3">
        <v>46</v>
      </c>
      <c r="B54" s="215" t="s">
        <v>131</v>
      </c>
      <c r="C54" s="216"/>
      <c r="D54" s="28">
        <v>2</v>
      </c>
      <c r="E54" s="28"/>
      <c r="F54" s="28"/>
      <c r="G54" s="28"/>
      <c r="H54" s="28"/>
      <c r="I54" s="28"/>
      <c r="J54" s="28"/>
      <c r="K54" s="28"/>
      <c r="L54" s="28"/>
      <c r="M54" s="28"/>
      <c r="N54" s="129"/>
      <c r="O54" s="129"/>
      <c r="P54" s="129"/>
      <c r="Q54" s="28">
        <v>2</v>
      </c>
      <c r="R54" s="28"/>
    </row>
    <row r="55" spans="1:18" ht="24.75" customHeight="1">
      <c r="A55" s="3">
        <v>47</v>
      </c>
      <c r="B55" s="215" t="s">
        <v>132</v>
      </c>
      <c r="C55" s="216"/>
      <c r="D55" s="28">
        <v>167</v>
      </c>
      <c r="E55" s="28">
        <v>405</v>
      </c>
      <c r="F55" s="28">
        <v>371</v>
      </c>
      <c r="G55" s="28">
        <v>328</v>
      </c>
      <c r="H55" s="28">
        <v>63</v>
      </c>
      <c r="I55" s="28">
        <v>322</v>
      </c>
      <c r="J55" s="28">
        <v>2</v>
      </c>
      <c r="K55" s="28">
        <v>5</v>
      </c>
      <c r="L55" s="28">
        <v>36</v>
      </c>
      <c r="M55" s="28">
        <v>3</v>
      </c>
      <c r="N55" s="129"/>
      <c r="O55" s="129"/>
      <c r="P55" s="129"/>
      <c r="Q55" s="28">
        <v>201</v>
      </c>
      <c r="R55" s="28">
        <v>2</v>
      </c>
    </row>
    <row r="56" spans="1:18" ht="15" customHeight="1">
      <c r="A56" s="3">
        <v>48</v>
      </c>
      <c r="B56" s="213" t="s">
        <v>51</v>
      </c>
      <c r="C56" s="5" t="s">
        <v>133</v>
      </c>
      <c r="D56" s="28">
        <v>85</v>
      </c>
      <c r="E56" s="28">
        <v>231</v>
      </c>
      <c r="F56" s="28">
        <v>213</v>
      </c>
      <c r="G56" s="28">
        <v>194</v>
      </c>
      <c r="H56" s="28">
        <v>28</v>
      </c>
      <c r="I56" s="28">
        <v>194</v>
      </c>
      <c r="J56" s="28"/>
      <c r="K56" s="28">
        <v>1</v>
      </c>
      <c r="L56" s="28">
        <v>18</v>
      </c>
      <c r="M56" s="28"/>
      <c r="N56" s="129"/>
      <c r="O56" s="129"/>
      <c r="P56" s="129"/>
      <c r="Q56" s="28">
        <v>103</v>
      </c>
      <c r="R56" s="28"/>
    </row>
    <row r="57" spans="1:18" ht="15" customHeight="1">
      <c r="A57" s="3">
        <v>49</v>
      </c>
      <c r="B57" s="213"/>
      <c r="C57" s="5" t="s">
        <v>134</v>
      </c>
      <c r="D57" s="28">
        <v>44</v>
      </c>
      <c r="E57" s="28">
        <v>115</v>
      </c>
      <c r="F57" s="28">
        <v>111</v>
      </c>
      <c r="G57" s="28">
        <v>100</v>
      </c>
      <c r="H57" s="28">
        <v>26</v>
      </c>
      <c r="I57" s="28">
        <v>100</v>
      </c>
      <c r="J57" s="28"/>
      <c r="K57" s="28"/>
      <c r="L57" s="28">
        <v>11</v>
      </c>
      <c r="M57" s="28"/>
      <c r="N57" s="129"/>
      <c r="O57" s="129"/>
      <c r="P57" s="129"/>
      <c r="Q57" s="28">
        <v>48</v>
      </c>
      <c r="R57" s="28">
        <v>2</v>
      </c>
    </row>
    <row r="58" spans="1:18" ht="22.5" customHeight="1">
      <c r="A58" s="3">
        <v>50</v>
      </c>
      <c r="B58" s="213"/>
      <c r="C58" s="5" t="s">
        <v>135</v>
      </c>
      <c r="D58" s="28"/>
      <c r="E58" s="28"/>
      <c r="F58" s="28"/>
      <c r="G58" s="28"/>
      <c r="H58" s="28"/>
      <c r="I58" s="28"/>
      <c r="J58" s="28"/>
      <c r="K58" s="28"/>
      <c r="L58" s="28"/>
      <c r="M58" s="28"/>
      <c r="N58" s="129"/>
      <c r="O58" s="129"/>
      <c r="P58" s="129"/>
      <c r="Q58" s="28"/>
      <c r="R58" s="28"/>
    </row>
    <row r="59" spans="1:18" ht="13.5" customHeight="1">
      <c r="A59" s="3">
        <v>51</v>
      </c>
      <c r="B59" s="213"/>
      <c r="C59" s="5" t="s">
        <v>136</v>
      </c>
      <c r="D59" s="28">
        <v>10</v>
      </c>
      <c r="E59" s="28">
        <v>20</v>
      </c>
      <c r="F59" s="28">
        <v>14</v>
      </c>
      <c r="G59" s="28">
        <v>11</v>
      </c>
      <c r="H59" s="28">
        <v>4</v>
      </c>
      <c r="I59" s="28">
        <v>11</v>
      </c>
      <c r="J59" s="28"/>
      <c r="K59" s="28">
        <v>1</v>
      </c>
      <c r="L59" s="28">
        <v>2</v>
      </c>
      <c r="M59" s="28">
        <v>1</v>
      </c>
      <c r="N59" s="129"/>
      <c r="O59" s="129"/>
      <c r="P59" s="129"/>
      <c r="Q59" s="28">
        <v>16</v>
      </c>
      <c r="R59" s="28"/>
    </row>
    <row r="60" spans="1:18" ht="26.25" customHeight="1">
      <c r="A60" s="3">
        <v>52</v>
      </c>
      <c r="B60" s="215" t="s">
        <v>137</v>
      </c>
      <c r="C60" s="216"/>
      <c r="D60" s="28">
        <v>11</v>
      </c>
      <c r="E60" s="28">
        <v>32</v>
      </c>
      <c r="F60" s="28">
        <v>14</v>
      </c>
      <c r="G60" s="28">
        <v>8</v>
      </c>
      <c r="H60" s="28">
        <v>1</v>
      </c>
      <c r="I60" s="28">
        <v>4</v>
      </c>
      <c r="J60" s="28"/>
      <c r="K60" s="28">
        <v>1</v>
      </c>
      <c r="L60" s="28">
        <v>5</v>
      </c>
      <c r="M60" s="28"/>
      <c r="N60" s="129">
        <v>2282962</v>
      </c>
      <c r="O60" s="129">
        <v>72092</v>
      </c>
      <c r="P60" s="129"/>
      <c r="Q60" s="28">
        <v>29</v>
      </c>
      <c r="R60" s="28">
        <v>1</v>
      </c>
    </row>
    <row r="61" spans="1:18" ht="13.5" customHeight="1">
      <c r="A61" s="3">
        <v>53</v>
      </c>
      <c r="B61" s="213" t="s">
        <v>51</v>
      </c>
      <c r="C61" s="5" t="s">
        <v>138</v>
      </c>
      <c r="D61" s="28">
        <v>4</v>
      </c>
      <c r="E61" s="28">
        <v>4</v>
      </c>
      <c r="F61" s="28">
        <v>3</v>
      </c>
      <c r="G61" s="28"/>
      <c r="H61" s="28"/>
      <c r="I61" s="28"/>
      <c r="J61" s="28"/>
      <c r="K61" s="28"/>
      <c r="L61" s="28">
        <v>3</v>
      </c>
      <c r="M61" s="28"/>
      <c r="N61" s="129"/>
      <c r="O61" s="129"/>
      <c r="P61" s="129"/>
      <c r="Q61" s="28">
        <v>5</v>
      </c>
      <c r="R61" s="28"/>
    </row>
    <row r="62" spans="1:18" ht="12.75" customHeight="1">
      <c r="A62" s="3">
        <v>54</v>
      </c>
      <c r="B62" s="213"/>
      <c r="C62" s="5" t="s">
        <v>66</v>
      </c>
      <c r="D62" s="28">
        <v>2</v>
      </c>
      <c r="E62" s="28">
        <v>18</v>
      </c>
      <c r="F62" s="28">
        <v>4</v>
      </c>
      <c r="G62" s="28">
        <v>4</v>
      </c>
      <c r="H62" s="28">
        <v>1</v>
      </c>
      <c r="I62" s="28">
        <v>3</v>
      </c>
      <c r="J62" s="28"/>
      <c r="K62" s="28"/>
      <c r="L62" s="28"/>
      <c r="M62" s="28"/>
      <c r="N62" s="129">
        <v>1905096</v>
      </c>
      <c r="O62" s="129">
        <v>72092</v>
      </c>
      <c r="P62" s="129"/>
      <c r="Q62" s="28">
        <v>16</v>
      </c>
      <c r="R62" s="28">
        <v>1</v>
      </c>
    </row>
    <row r="63" spans="1:18" ht="49.5" customHeight="1">
      <c r="A63" s="3">
        <v>55</v>
      </c>
      <c r="B63" s="213"/>
      <c r="C63" s="5" t="s">
        <v>216</v>
      </c>
      <c r="D63" s="28"/>
      <c r="E63" s="28"/>
      <c r="F63" s="28"/>
      <c r="G63" s="28"/>
      <c r="H63" s="28"/>
      <c r="I63" s="28"/>
      <c r="J63" s="28"/>
      <c r="K63" s="28"/>
      <c r="L63" s="28"/>
      <c r="M63" s="28"/>
      <c r="N63" s="129"/>
      <c r="O63" s="129"/>
      <c r="P63" s="129"/>
      <c r="Q63" s="28"/>
      <c r="R63" s="28"/>
    </row>
    <row r="64" spans="1:18" ht="26.25" customHeight="1">
      <c r="A64" s="3">
        <v>56</v>
      </c>
      <c r="B64" s="214" t="s">
        <v>67</v>
      </c>
      <c r="C64" s="214"/>
      <c r="D64" s="28">
        <v>8</v>
      </c>
      <c r="E64" s="28">
        <v>8</v>
      </c>
      <c r="F64" s="28">
        <v>10</v>
      </c>
      <c r="G64" s="28">
        <v>8</v>
      </c>
      <c r="H64" s="28">
        <v>1</v>
      </c>
      <c r="I64" s="28">
        <v>6</v>
      </c>
      <c r="J64" s="28"/>
      <c r="K64" s="28"/>
      <c r="L64" s="28">
        <v>2</v>
      </c>
      <c r="M64" s="28">
        <v>1</v>
      </c>
      <c r="N64" s="129">
        <v>1267812</v>
      </c>
      <c r="O64" s="129">
        <v>1244415</v>
      </c>
      <c r="P64" s="129">
        <v>5750</v>
      </c>
      <c r="Q64" s="28">
        <v>6</v>
      </c>
      <c r="R64" s="28">
        <v>2</v>
      </c>
    </row>
    <row r="65" spans="1:18" ht="22.5" customHeight="1">
      <c r="A65" s="3">
        <v>57</v>
      </c>
      <c r="B65" s="214" t="s">
        <v>9</v>
      </c>
      <c r="C65" s="214"/>
      <c r="D65" s="28">
        <v>10</v>
      </c>
      <c r="E65" s="28">
        <v>8</v>
      </c>
      <c r="F65" s="28">
        <v>9</v>
      </c>
      <c r="G65" s="28">
        <v>7</v>
      </c>
      <c r="H65" s="28">
        <v>1</v>
      </c>
      <c r="I65" s="28">
        <v>5</v>
      </c>
      <c r="J65" s="28"/>
      <c r="K65" s="28"/>
      <c r="L65" s="28">
        <v>2</v>
      </c>
      <c r="M65" s="28">
        <v>1</v>
      </c>
      <c r="N65" s="129"/>
      <c r="O65" s="129"/>
      <c r="P65" s="129"/>
      <c r="Q65" s="28">
        <v>9</v>
      </c>
      <c r="R65" s="28"/>
    </row>
    <row r="66" spans="1:18" ht="13.5" customHeight="1">
      <c r="A66" s="3">
        <v>58</v>
      </c>
      <c r="B66" s="214" t="s">
        <v>217</v>
      </c>
      <c r="C66" s="214"/>
      <c r="D66" s="28"/>
      <c r="E66" s="28"/>
      <c r="F66" s="28"/>
      <c r="G66" s="28"/>
      <c r="H66" s="28"/>
      <c r="I66" s="28"/>
      <c r="J66" s="28"/>
      <c r="K66" s="28"/>
      <c r="L66" s="28"/>
      <c r="M66" s="28"/>
      <c r="N66" s="129"/>
      <c r="O66" s="129"/>
      <c r="P66" s="129"/>
      <c r="Q66" s="28"/>
      <c r="R66" s="28"/>
    </row>
    <row r="67" spans="1:18" s="45" customFormat="1" ht="26.25" customHeight="1">
      <c r="A67" s="3">
        <v>59</v>
      </c>
      <c r="B67" s="214" t="s">
        <v>10</v>
      </c>
      <c r="C67" s="214"/>
      <c r="D67" s="27">
        <f>SUM(D9,D20,D26,D36,D46,D47,D50,D54,D55,D60,D64:D66)</f>
        <v>708</v>
      </c>
      <c r="E67" s="27">
        <f aca="true" t="shared" si="0" ref="E67:R67">SUM(E9,E20,E26,E36,E46,E47,E50,E54,E55,E60,E64:E66)</f>
        <v>1189</v>
      </c>
      <c r="F67" s="27">
        <f t="shared" si="0"/>
        <v>1022</v>
      </c>
      <c r="G67" s="27">
        <f t="shared" si="0"/>
        <v>883</v>
      </c>
      <c r="H67" s="27">
        <f t="shared" si="0"/>
        <v>346</v>
      </c>
      <c r="I67" s="27">
        <f t="shared" si="0"/>
        <v>805</v>
      </c>
      <c r="J67" s="27">
        <f t="shared" si="0"/>
        <v>5</v>
      </c>
      <c r="K67" s="27">
        <f t="shared" si="0"/>
        <v>23</v>
      </c>
      <c r="L67" s="27">
        <f t="shared" si="0"/>
        <v>111</v>
      </c>
      <c r="M67" s="27">
        <f>SUM(M9,M20,M26,M36,M46,M47,M50,M54,M55,M60,M64:M66)</f>
        <v>74</v>
      </c>
      <c r="N67" s="131">
        <f t="shared" si="0"/>
        <v>217414206</v>
      </c>
      <c r="O67" s="131">
        <f t="shared" si="0"/>
        <v>67265071</v>
      </c>
      <c r="P67" s="131">
        <f t="shared" si="0"/>
        <v>24250</v>
      </c>
      <c r="Q67" s="27">
        <f>SUM(Q9,Q20,Q26,Q36,Q46,Q47,Q50,Q54,Q55,Q60,Q64:Q66)</f>
        <v>875</v>
      </c>
      <c r="R67" s="27">
        <f t="shared" si="0"/>
        <v>39</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oddFooter>&amp;L9FEDB6B7&amp;CФорма № 2-Ц, Підрозділ: Орджонікідзевський районний суд м.Харкова, Початок періоду: 01.01.2016, Кінець періоду: 30.06.2016&amp;R&amp;P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D19">
      <selection activeCell="B16" sqref="B16:C16"/>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5" t="s">
        <v>218</v>
      </c>
      <c r="D1" s="255"/>
      <c r="E1" s="255"/>
      <c r="F1" s="256"/>
      <c r="G1" s="256"/>
      <c r="H1" s="256"/>
      <c r="I1" s="256"/>
      <c r="J1" s="256"/>
      <c r="K1" s="256"/>
      <c r="L1" s="256"/>
      <c r="M1" s="256"/>
      <c r="N1" s="35"/>
    </row>
    <row r="2" spans="2:13" ht="12.75" customHeight="1" hidden="1">
      <c r="B2" s="257"/>
      <c r="C2" s="257"/>
      <c r="D2" s="257"/>
      <c r="E2" s="257"/>
      <c r="F2" s="257"/>
      <c r="G2" s="257"/>
      <c r="H2" s="257"/>
      <c r="I2" s="257"/>
      <c r="J2" s="257"/>
      <c r="K2" s="257"/>
      <c r="L2" s="257"/>
      <c r="M2" s="257"/>
    </row>
    <row r="3" spans="1:14" ht="14.25" customHeight="1">
      <c r="A3" s="206" t="s">
        <v>236</v>
      </c>
      <c r="B3" s="203" t="s">
        <v>61</v>
      </c>
      <c r="C3" s="203"/>
      <c r="D3" s="246" t="s">
        <v>203</v>
      </c>
      <c r="E3" s="246" t="s">
        <v>204</v>
      </c>
      <c r="F3" s="211" t="s">
        <v>0</v>
      </c>
      <c r="G3" s="211"/>
      <c r="H3" s="211"/>
      <c r="I3" s="211"/>
      <c r="J3" s="211"/>
      <c r="K3" s="211"/>
      <c r="L3" s="249" t="s">
        <v>205</v>
      </c>
      <c r="M3" s="258" t="s">
        <v>2</v>
      </c>
      <c r="N3" s="259"/>
    </row>
    <row r="4" spans="1:14" ht="41.25" customHeight="1">
      <c r="A4" s="206"/>
      <c r="B4" s="203"/>
      <c r="C4" s="203"/>
      <c r="D4" s="247"/>
      <c r="E4" s="247"/>
      <c r="F4" s="246" t="s">
        <v>219</v>
      </c>
      <c r="G4" s="252" t="s">
        <v>63</v>
      </c>
      <c r="H4" s="253"/>
      <c r="I4" s="253"/>
      <c r="J4" s="253"/>
      <c r="K4" s="254"/>
      <c r="L4" s="250"/>
      <c r="M4" s="260"/>
      <c r="N4" s="261"/>
    </row>
    <row r="5" spans="1:16" ht="78" customHeight="1">
      <c r="A5" s="206"/>
      <c r="B5" s="203"/>
      <c r="C5" s="203"/>
      <c r="D5" s="248"/>
      <c r="E5" s="248"/>
      <c r="F5" s="248"/>
      <c r="G5" s="11" t="s">
        <v>68</v>
      </c>
      <c r="H5" s="22" t="s">
        <v>220</v>
      </c>
      <c r="I5" s="11" t="s">
        <v>69</v>
      </c>
      <c r="J5" s="11" t="s">
        <v>70</v>
      </c>
      <c r="K5" s="11" t="s">
        <v>120</v>
      </c>
      <c r="L5" s="251"/>
      <c r="M5" s="11" t="s">
        <v>71</v>
      </c>
      <c r="N5" s="62" t="s">
        <v>215</v>
      </c>
      <c r="P5" t="s">
        <v>221</v>
      </c>
    </row>
    <row r="6" spans="1:14" ht="12.75">
      <c r="A6" s="6" t="s">
        <v>64</v>
      </c>
      <c r="B6" s="262" t="s">
        <v>65</v>
      </c>
      <c r="C6" s="262"/>
      <c r="D6" s="13">
        <v>1</v>
      </c>
      <c r="E6" s="13">
        <v>2</v>
      </c>
      <c r="F6" s="13">
        <v>3</v>
      </c>
      <c r="G6" s="13">
        <v>4</v>
      </c>
      <c r="H6" s="13">
        <v>5</v>
      </c>
      <c r="I6" s="13">
        <v>6</v>
      </c>
      <c r="J6" s="13">
        <v>7</v>
      </c>
      <c r="K6" s="13">
        <v>8</v>
      </c>
      <c r="L6" s="13">
        <v>9</v>
      </c>
      <c r="M6" s="13">
        <v>10</v>
      </c>
      <c r="N6" s="13">
        <v>11</v>
      </c>
    </row>
    <row r="7" spans="1:14" ht="42.75" customHeight="1">
      <c r="A7" s="3">
        <v>1</v>
      </c>
      <c r="B7" s="214" t="s">
        <v>222</v>
      </c>
      <c r="C7" s="214"/>
      <c r="D7" s="28">
        <v>8</v>
      </c>
      <c r="E7" s="28">
        <v>7</v>
      </c>
      <c r="F7" s="28">
        <v>8</v>
      </c>
      <c r="G7" s="28">
        <v>7</v>
      </c>
      <c r="H7" s="28">
        <v>7</v>
      </c>
      <c r="I7" s="28"/>
      <c r="J7" s="28"/>
      <c r="K7" s="28">
        <v>1</v>
      </c>
      <c r="L7" s="28"/>
      <c r="M7" s="28">
        <v>7</v>
      </c>
      <c r="N7" s="28">
        <v>1</v>
      </c>
    </row>
    <row r="8" spans="1:14" ht="15" customHeight="1">
      <c r="A8" s="3">
        <v>2</v>
      </c>
      <c r="B8" s="213" t="s">
        <v>63</v>
      </c>
      <c r="C8" s="46" t="s">
        <v>143</v>
      </c>
      <c r="D8" s="26"/>
      <c r="E8" s="26">
        <v>1</v>
      </c>
      <c r="F8" s="26"/>
      <c r="G8" s="26"/>
      <c r="H8" s="26"/>
      <c r="I8" s="26"/>
      <c r="J8" s="26"/>
      <c r="K8" s="26"/>
      <c r="L8" s="26"/>
      <c r="M8" s="28">
        <v>1</v>
      </c>
      <c r="N8" s="26"/>
    </row>
    <row r="9" spans="1:14" ht="15" customHeight="1">
      <c r="A9" s="3">
        <v>3</v>
      </c>
      <c r="B9" s="213"/>
      <c r="C9" s="47" t="s">
        <v>142</v>
      </c>
      <c r="D9" s="26">
        <v>8</v>
      </c>
      <c r="E9" s="26">
        <v>6</v>
      </c>
      <c r="F9" s="26">
        <v>8</v>
      </c>
      <c r="G9" s="26">
        <v>7</v>
      </c>
      <c r="H9" s="26">
        <v>7</v>
      </c>
      <c r="I9" s="26"/>
      <c r="J9" s="26"/>
      <c r="K9" s="26">
        <v>1</v>
      </c>
      <c r="L9" s="26"/>
      <c r="M9" s="28">
        <v>6</v>
      </c>
      <c r="N9" s="26">
        <v>1</v>
      </c>
    </row>
    <row r="10" spans="1:14" ht="15" customHeight="1">
      <c r="A10" s="3">
        <v>4</v>
      </c>
      <c r="B10" s="213"/>
      <c r="C10" s="47" t="s">
        <v>14</v>
      </c>
      <c r="D10" s="26"/>
      <c r="E10" s="26"/>
      <c r="F10" s="26"/>
      <c r="G10" s="26"/>
      <c r="H10" s="26"/>
      <c r="I10" s="26"/>
      <c r="J10" s="26"/>
      <c r="K10" s="26"/>
      <c r="L10" s="26"/>
      <c r="M10" s="28"/>
      <c r="N10" s="26"/>
    </row>
    <row r="11" spans="1:14" ht="30" customHeight="1">
      <c r="A11" s="3">
        <v>5</v>
      </c>
      <c r="B11" s="214" t="s">
        <v>16</v>
      </c>
      <c r="C11" s="214"/>
      <c r="D11" s="26"/>
      <c r="E11" s="26"/>
      <c r="F11" s="26"/>
      <c r="G11" s="26"/>
      <c r="H11" s="26"/>
      <c r="I11" s="26"/>
      <c r="J11" s="26"/>
      <c r="K11" s="26"/>
      <c r="L11" s="26"/>
      <c r="M11" s="28"/>
      <c r="N11" s="26"/>
    </row>
    <row r="12" spans="1:14" ht="27.75" customHeight="1">
      <c r="A12" s="3">
        <v>6</v>
      </c>
      <c r="B12" s="214" t="s">
        <v>79</v>
      </c>
      <c r="C12" s="214"/>
      <c r="D12" s="26">
        <v>2</v>
      </c>
      <c r="E12" s="26">
        <v>1</v>
      </c>
      <c r="F12" s="26">
        <v>2</v>
      </c>
      <c r="G12" s="26">
        <v>2</v>
      </c>
      <c r="H12" s="26">
        <v>2</v>
      </c>
      <c r="I12" s="26"/>
      <c r="J12" s="26"/>
      <c r="K12" s="26"/>
      <c r="L12" s="26"/>
      <c r="M12" s="28">
        <v>1</v>
      </c>
      <c r="N12" s="26"/>
    </row>
    <row r="13" spans="1:14" ht="26.25" customHeight="1">
      <c r="A13" s="3">
        <v>7</v>
      </c>
      <c r="B13" s="214" t="s">
        <v>72</v>
      </c>
      <c r="C13" s="214"/>
      <c r="D13" s="26"/>
      <c r="E13" s="26"/>
      <c r="F13" s="26"/>
      <c r="G13" s="26"/>
      <c r="H13" s="26"/>
      <c r="I13" s="26"/>
      <c r="J13" s="26"/>
      <c r="K13" s="26"/>
      <c r="L13" s="26"/>
      <c r="M13" s="28"/>
      <c r="N13" s="26"/>
    </row>
    <row r="14" spans="1:14" ht="26.25" customHeight="1">
      <c r="A14" s="3">
        <v>8</v>
      </c>
      <c r="B14" s="214" t="s">
        <v>17</v>
      </c>
      <c r="C14" s="214"/>
      <c r="D14" s="26"/>
      <c r="E14" s="26">
        <v>2</v>
      </c>
      <c r="F14" s="26"/>
      <c r="G14" s="26"/>
      <c r="H14" s="26"/>
      <c r="I14" s="26"/>
      <c r="J14" s="26"/>
      <c r="K14" s="26"/>
      <c r="L14" s="26"/>
      <c r="M14" s="28">
        <v>2</v>
      </c>
      <c r="N14" s="26"/>
    </row>
    <row r="15" spans="1:14" ht="22.5" customHeight="1">
      <c r="A15" s="3">
        <v>9</v>
      </c>
      <c r="B15" s="214" t="s">
        <v>18</v>
      </c>
      <c r="C15" s="214"/>
      <c r="D15" s="26">
        <v>15</v>
      </c>
      <c r="E15" s="26">
        <v>49</v>
      </c>
      <c r="F15" s="26">
        <v>53</v>
      </c>
      <c r="G15" s="26">
        <v>49</v>
      </c>
      <c r="H15" s="26">
        <v>46</v>
      </c>
      <c r="I15" s="26"/>
      <c r="J15" s="26"/>
      <c r="K15" s="26">
        <v>4</v>
      </c>
      <c r="L15" s="26"/>
      <c r="M15" s="28">
        <v>11</v>
      </c>
      <c r="N15" s="26"/>
    </row>
    <row r="16" spans="1:14" ht="32.25" customHeight="1">
      <c r="A16" s="3">
        <v>10</v>
      </c>
      <c r="B16" s="214" t="s">
        <v>92</v>
      </c>
      <c r="C16" s="214"/>
      <c r="D16" s="26"/>
      <c r="E16" s="26"/>
      <c r="F16" s="26"/>
      <c r="G16" s="26"/>
      <c r="H16" s="26"/>
      <c r="I16" s="26"/>
      <c r="J16" s="26"/>
      <c r="K16" s="26"/>
      <c r="L16" s="26"/>
      <c r="M16" s="28"/>
      <c r="N16" s="26"/>
    </row>
    <row r="17" spans="1:14" ht="27" customHeight="1">
      <c r="A17" s="3">
        <v>11</v>
      </c>
      <c r="B17" s="214" t="s">
        <v>19</v>
      </c>
      <c r="C17" s="214"/>
      <c r="D17" s="26"/>
      <c r="E17" s="26"/>
      <c r="F17" s="26"/>
      <c r="G17" s="26"/>
      <c r="H17" s="26"/>
      <c r="I17" s="26"/>
      <c r="J17" s="26"/>
      <c r="K17" s="26"/>
      <c r="L17" s="26"/>
      <c r="M17" s="28"/>
      <c r="N17" s="26"/>
    </row>
    <row r="18" spans="1:14" ht="17.25" customHeight="1">
      <c r="A18" s="3">
        <v>12</v>
      </c>
      <c r="B18" s="214" t="s">
        <v>20</v>
      </c>
      <c r="C18" s="214"/>
      <c r="D18" s="26">
        <v>3</v>
      </c>
      <c r="E18" s="26">
        <v>6</v>
      </c>
      <c r="F18" s="26">
        <v>6</v>
      </c>
      <c r="G18" s="26">
        <v>6</v>
      </c>
      <c r="H18" s="26">
        <v>1</v>
      </c>
      <c r="I18" s="26"/>
      <c r="J18" s="26"/>
      <c r="K18" s="26"/>
      <c r="L18" s="26"/>
      <c r="M18" s="28">
        <v>3</v>
      </c>
      <c r="N18" s="26"/>
    </row>
    <row r="19" spans="1:14" ht="24.75" customHeight="1">
      <c r="A19" s="3">
        <v>13</v>
      </c>
      <c r="B19" s="214" t="s">
        <v>80</v>
      </c>
      <c r="C19" s="214"/>
      <c r="D19" s="26"/>
      <c r="E19" s="26"/>
      <c r="F19" s="26"/>
      <c r="G19" s="26"/>
      <c r="H19" s="26"/>
      <c r="I19" s="26"/>
      <c r="J19" s="26"/>
      <c r="K19" s="26"/>
      <c r="L19" s="26"/>
      <c r="M19" s="28"/>
      <c r="N19" s="26"/>
    </row>
    <row r="20" spans="1:14" ht="25.5" customHeight="1">
      <c r="A20" s="3">
        <v>14</v>
      </c>
      <c r="B20" s="214" t="s">
        <v>81</v>
      </c>
      <c r="C20" s="214"/>
      <c r="D20" s="26"/>
      <c r="E20" s="26"/>
      <c r="F20" s="26"/>
      <c r="G20" s="26"/>
      <c r="H20" s="26"/>
      <c r="I20" s="26"/>
      <c r="J20" s="26"/>
      <c r="K20" s="26"/>
      <c r="L20" s="26"/>
      <c r="M20" s="28"/>
      <c r="N20" s="26"/>
    </row>
    <row r="21" spans="1:14" ht="30" customHeight="1">
      <c r="A21" s="3">
        <v>15</v>
      </c>
      <c r="B21" s="214" t="s">
        <v>21</v>
      </c>
      <c r="C21" s="214"/>
      <c r="D21" s="26"/>
      <c r="E21" s="26"/>
      <c r="F21" s="26"/>
      <c r="G21" s="26"/>
      <c r="H21" s="26"/>
      <c r="I21" s="26"/>
      <c r="J21" s="26"/>
      <c r="K21" s="26"/>
      <c r="L21" s="26"/>
      <c r="M21" s="28"/>
      <c r="N21" s="26"/>
    </row>
    <row r="22" spans="1:15" ht="18" customHeight="1">
      <c r="A22" s="3">
        <v>16</v>
      </c>
      <c r="B22" s="37" t="s">
        <v>95</v>
      </c>
      <c r="C22" s="37"/>
      <c r="D22" s="26">
        <v>2</v>
      </c>
      <c r="E22" s="26">
        <v>6</v>
      </c>
      <c r="F22" s="26">
        <v>7</v>
      </c>
      <c r="G22" s="26">
        <v>6</v>
      </c>
      <c r="H22" s="26">
        <v>6</v>
      </c>
      <c r="I22" s="26"/>
      <c r="J22" s="26"/>
      <c r="K22" s="26">
        <v>1</v>
      </c>
      <c r="L22" s="26"/>
      <c r="M22" s="28">
        <v>1</v>
      </c>
      <c r="N22" s="26"/>
      <c r="O22" s="48"/>
    </row>
    <row r="23" spans="1:14" ht="15" customHeight="1">
      <c r="A23" s="19" t="s">
        <v>12</v>
      </c>
      <c r="B23" s="213" t="s">
        <v>63</v>
      </c>
      <c r="C23" s="5" t="s">
        <v>22</v>
      </c>
      <c r="D23" s="26"/>
      <c r="E23" s="26">
        <v>2</v>
      </c>
      <c r="F23" s="26">
        <v>2</v>
      </c>
      <c r="G23" s="26">
        <v>2</v>
      </c>
      <c r="H23" s="26">
        <v>2</v>
      </c>
      <c r="I23" s="26"/>
      <c r="J23" s="26"/>
      <c r="K23" s="26"/>
      <c r="L23" s="26"/>
      <c r="M23" s="28"/>
      <c r="N23" s="26"/>
    </row>
    <row r="24" spans="1:14" ht="15" customHeight="1">
      <c r="A24" s="19" t="s">
        <v>13</v>
      </c>
      <c r="B24" s="213"/>
      <c r="C24" s="5" t="s">
        <v>23</v>
      </c>
      <c r="D24" s="26"/>
      <c r="E24" s="26">
        <v>3</v>
      </c>
      <c r="F24" s="26">
        <v>3</v>
      </c>
      <c r="G24" s="26">
        <v>2</v>
      </c>
      <c r="H24" s="26">
        <v>2</v>
      </c>
      <c r="I24" s="26"/>
      <c r="J24" s="26"/>
      <c r="K24" s="26">
        <v>1</v>
      </c>
      <c r="L24" s="26"/>
      <c r="M24" s="28"/>
      <c r="N24" s="26"/>
    </row>
    <row r="25" spans="1:14" ht="15" customHeight="1">
      <c r="A25" s="19" t="s">
        <v>15</v>
      </c>
      <c r="B25" s="213"/>
      <c r="C25" s="5" t="s">
        <v>24</v>
      </c>
      <c r="D25" s="26"/>
      <c r="E25" s="26"/>
      <c r="F25" s="26"/>
      <c r="G25" s="26"/>
      <c r="H25" s="26"/>
      <c r="I25" s="26"/>
      <c r="J25" s="26"/>
      <c r="K25" s="26"/>
      <c r="L25" s="26"/>
      <c r="M25" s="28"/>
      <c r="N25" s="26"/>
    </row>
    <row r="26" spans="1:14" ht="24.75" customHeight="1">
      <c r="A26" s="19" t="s">
        <v>11</v>
      </c>
      <c r="B26" s="213"/>
      <c r="C26" s="5" t="s">
        <v>25</v>
      </c>
      <c r="D26" s="26"/>
      <c r="E26" s="26"/>
      <c r="F26" s="26"/>
      <c r="G26" s="26"/>
      <c r="H26" s="26"/>
      <c r="I26" s="26"/>
      <c r="J26" s="26"/>
      <c r="K26" s="26"/>
      <c r="L26" s="26"/>
      <c r="M26" s="28"/>
      <c r="N26" s="26"/>
    </row>
    <row r="27" spans="1:14" ht="19.5" customHeight="1">
      <c r="A27" s="3">
        <v>21</v>
      </c>
      <c r="B27" s="214" t="s">
        <v>26</v>
      </c>
      <c r="C27" s="214"/>
      <c r="D27" s="26"/>
      <c r="E27" s="26">
        <v>1</v>
      </c>
      <c r="F27" s="26"/>
      <c r="G27" s="26"/>
      <c r="H27" s="26"/>
      <c r="I27" s="26"/>
      <c r="J27" s="26"/>
      <c r="K27" s="26"/>
      <c r="L27" s="26"/>
      <c r="M27" s="28">
        <v>1</v>
      </c>
      <c r="N27" s="26"/>
    </row>
    <row r="28" spans="1:14" ht="19.5" customHeight="1">
      <c r="A28" s="3">
        <v>22</v>
      </c>
      <c r="B28" s="214" t="s">
        <v>62</v>
      </c>
      <c r="C28" s="214"/>
      <c r="D28" s="26">
        <f aca="true" t="shared" si="0" ref="D28:N28">SUM(D7,D11,D12,D13,D14,D15,D16,D17,D18,D19,D20,D21,D22,D27)</f>
        <v>30</v>
      </c>
      <c r="E28" s="26">
        <f t="shared" si="0"/>
        <v>72</v>
      </c>
      <c r="F28" s="26">
        <f t="shared" si="0"/>
        <v>76</v>
      </c>
      <c r="G28" s="26">
        <f t="shared" si="0"/>
        <v>70</v>
      </c>
      <c r="H28" s="26">
        <f t="shared" si="0"/>
        <v>62</v>
      </c>
      <c r="I28" s="26">
        <f t="shared" si="0"/>
        <v>0</v>
      </c>
      <c r="J28" s="26">
        <f t="shared" si="0"/>
        <v>0</v>
      </c>
      <c r="K28" s="26">
        <f t="shared" si="0"/>
        <v>6</v>
      </c>
      <c r="L28" s="26">
        <f t="shared" si="0"/>
        <v>0</v>
      </c>
      <c r="M28" s="26">
        <f t="shared" si="0"/>
        <v>26</v>
      </c>
      <c r="N28" s="26">
        <f t="shared" si="0"/>
        <v>1</v>
      </c>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oddFooter>&amp;L9FEDB6B7&amp;CФорма № 2-Ц, Підрозділ: Орджонікідзевський районний суд м.Харкова, Початок періоду: 01.01.2016, Кінець періоду: 30.06.2016&amp;R&amp;P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O28">
      <selection activeCell="B18" sqref="B9:D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63" t="s">
        <v>223</v>
      </c>
      <c r="B1" s="263"/>
      <c r="C1" s="263"/>
      <c r="D1" s="263"/>
      <c r="E1" s="263"/>
      <c r="F1" s="263"/>
      <c r="G1" s="263"/>
      <c r="H1" s="263"/>
      <c r="I1" s="263"/>
      <c r="J1" s="263"/>
      <c r="K1" s="263"/>
      <c r="L1" s="263"/>
      <c r="M1" s="263"/>
      <c r="N1" s="263"/>
    </row>
    <row r="2" spans="1:14" ht="12.75">
      <c r="A2" s="1"/>
      <c r="B2" s="14"/>
      <c r="C2" s="1"/>
      <c r="D2" s="1"/>
      <c r="E2" s="1"/>
      <c r="F2" s="1"/>
      <c r="G2" s="1"/>
      <c r="H2" s="1"/>
      <c r="I2" s="1"/>
      <c r="J2" s="1"/>
      <c r="K2" s="1"/>
      <c r="L2" s="1"/>
      <c r="M2" s="1"/>
      <c r="N2" s="1"/>
    </row>
    <row r="3" spans="1:59" ht="16.5" customHeight="1">
      <c r="A3" s="206" t="s">
        <v>236</v>
      </c>
      <c r="B3" s="203" t="s">
        <v>78</v>
      </c>
      <c r="C3" s="203"/>
      <c r="D3" s="203"/>
      <c r="E3" s="203" t="s">
        <v>146</v>
      </c>
      <c r="F3" s="203"/>
      <c r="G3" s="203" t="s">
        <v>241</v>
      </c>
      <c r="H3" s="203" t="s">
        <v>242</v>
      </c>
      <c r="I3" s="203" t="s">
        <v>244</v>
      </c>
      <c r="J3" s="203" t="s">
        <v>243</v>
      </c>
      <c r="K3" s="203"/>
      <c r="L3" s="227"/>
      <c r="M3" s="227"/>
      <c r="N3" s="227"/>
      <c r="O3" s="246" t="s">
        <v>246</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6"/>
      <c r="B4" s="203"/>
      <c r="C4" s="203"/>
      <c r="D4" s="203"/>
      <c r="E4" s="203"/>
      <c r="F4" s="203"/>
      <c r="G4" s="203"/>
      <c r="H4" s="203"/>
      <c r="I4" s="203"/>
      <c r="J4" s="212" t="s">
        <v>63</v>
      </c>
      <c r="K4" s="212"/>
      <c r="L4" s="212"/>
      <c r="M4" s="212"/>
      <c r="N4" s="212"/>
      <c r="O4" s="247"/>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6"/>
      <c r="B5" s="203"/>
      <c r="C5" s="203"/>
      <c r="D5" s="203"/>
      <c r="E5" s="203"/>
      <c r="F5" s="203"/>
      <c r="G5" s="203"/>
      <c r="H5" s="203"/>
      <c r="I5" s="203"/>
      <c r="J5" s="212" t="s">
        <v>73</v>
      </c>
      <c r="K5" s="212" t="s">
        <v>74</v>
      </c>
      <c r="L5" s="212" t="s">
        <v>245</v>
      </c>
      <c r="M5" s="212"/>
      <c r="N5" s="212"/>
      <c r="O5" s="247"/>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6"/>
      <c r="B6" s="203"/>
      <c r="C6" s="203"/>
      <c r="D6" s="203"/>
      <c r="E6" s="203" t="s">
        <v>71</v>
      </c>
      <c r="F6" s="212" t="s">
        <v>240</v>
      </c>
      <c r="G6" s="203"/>
      <c r="H6" s="203"/>
      <c r="I6" s="203"/>
      <c r="J6" s="212"/>
      <c r="K6" s="212"/>
      <c r="L6" s="212" t="s">
        <v>75</v>
      </c>
      <c r="M6" s="212" t="s">
        <v>76</v>
      </c>
      <c r="N6" s="212" t="s">
        <v>77</v>
      </c>
      <c r="O6" s="247"/>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6"/>
      <c r="B7" s="203"/>
      <c r="C7" s="203"/>
      <c r="D7" s="203"/>
      <c r="E7" s="203"/>
      <c r="F7" s="212"/>
      <c r="G7" s="203"/>
      <c r="H7" s="203"/>
      <c r="I7" s="203"/>
      <c r="J7" s="212"/>
      <c r="K7" s="212"/>
      <c r="L7" s="212"/>
      <c r="M7" s="212"/>
      <c r="N7" s="212"/>
      <c r="O7" s="248"/>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64</v>
      </c>
      <c r="B8" s="239" t="s">
        <v>65</v>
      </c>
      <c r="C8" s="239"/>
      <c r="D8" s="239"/>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14" t="s">
        <v>91</v>
      </c>
      <c r="C9" s="214"/>
      <c r="D9" s="214"/>
      <c r="E9" s="26">
        <f aca="true" t="shared" si="0" ref="E9:O9">SUM(E10:E11,E16:E18)</f>
        <v>1</v>
      </c>
      <c r="F9" s="26">
        <f t="shared" si="0"/>
        <v>0</v>
      </c>
      <c r="G9" s="26">
        <f t="shared" si="0"/>
        <v>0</v>
      </c>
      <c r="H9" s="26">
        <f t="shared" si="0"/>
        <v>0</v>
      </c>
      <c r="I9" s="26">
        <f t="shared" si="0"/>
        <v>1</v>
      </c>
      <c r="J9" s="26">
        <f t="shared" si="0"/>
        <v>1</v>
      </c>
      <c r="K9" s="26">
        <f t="shared" si="0"/>
        <v>0</v>
      </c>
      <c r="L9" s="26">
        <f t="shared" si="0"/>
        <v>0</v>
      </c>
      <c r="M9" s="26">
        <f t="shared" si="0"/>
        <v>0</v>
      </c>
      <c r="N9" s="26">
        <f t="shared" si="0"/>
        <v>0</v>
      </c>
      <c r="O9" s="26">
        <f t="shared" si="0"/>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6">
        <v>2</v>
      </c>
      <c r="B10" s="265" t="s">
        <v>35</v>
      </c>
      <c r="C10" s="265"/>
      <c r="D10" s="265"/>
      <c r="E10" s="36">
        <v>1</v>
      </c>
      <c r="F10" s="36"/>
      <c r="G10" s="36"/>
      <c r="H10" s="36"/>
      <c r="I10" s="28">
        <v>1</v>
      </c>
      <c r="J10" s="26">
        <v>1</v>
      </c>
      <c r="K10" s="26"/>
      <c r="L10" s="49"/>
      <c r="M10" s="49"/>
      <c r="N10" s="49"/>
      <c r="O10" s="13"/>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5" t="s">
        <v>121</v>
      </c>
      <c r="C11" s="215"/>
      <c r="D11" s="215"/>
      <c r="E11" s="13"/>
      <c r="F11" s="36"/>
      <c r="G11" s="36"/>
      <c r="H11" s="36"/>
      <c r="I11" s="28"/>
      <c r="J11" s="26"/>
      <c r="K11" s="26"/>
      <c r="L11" s="26"/>
      <c r="M11" s="26"/>
      <c r="N11" s="26"/>
      <c r="O11" s="13"/>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64" t="s">
        <v>63</v>
      </c>
      <c r="C12" s="216" t="s">
        <v>36</v>
      </c>
      <c r="D12" s="216"/>
      <c r="E12" s="13"/>
      <c r="F12" s="36"/>
      <c r="G12" s="36"/>
      <c r="H12" s="36"/>
      <c r="I12" s="28"/>
      <c r="J12" s="26"/>
      <c r="K12" s="26"/>
      <c r="L12" s="26"/>
      <c r="M12" s="26"/>
      <c r="N12" s="26"/>
      <c r="O12" s="13"/>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64"/>
      <c r="C13" s="216" t="s">
        <v>37</v>
      </c>
      <c r="D13" s="216"/>
      <c r="E13" s="13"/>
      <c r="F13" s="36"/>
      <c r="G13" s="36"/>
      <c r="H13" s="36"/>
      <c r="I13" s="28"/>
      <c r="J13" s="26"/>
      <c r="K13" s="26"/>
      <c r="L13" s="26"/>
      <c r="M13" s="26"/>
      <c r="N13" s="26"/>
      <c r="O13" s="13"/>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64"/>
      <c r="C14" s="216" t="s">
        <v>38</v>
      </c>
      <c r="D14" s="216"/>
      <c r="E14" s="13"/>
      <c r="F14" s="36"/>
      <c r="G14" s="36"/>
      <c r="H14" s="36"/>
      <c r="I14" s="28"/>
      <c r="J14" s="26"/>
      <c r="K14" s="26"/>
      <c r="L14" s="26"/>
      <c r="M14" s="26"/>
      <c r="N14" s="26"/>
      <c r="O14" s="13"/>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64"/>
      <c r="C15" s="216" t="s">
        <v>39</v>
      </c>
      <c r="D15" s="216"/>
      <c r="E15" s="13"/>
      <c r="F15" s="36"/>
      <c r="G15" s="36"/>
      <c r="H15" s="36"/>
      <c r="I15" s="28"/>
      <c r="J15" s="26"/>
      <c r="K15" s="26"/>
      <c r="L15" s="26"/>
      <c r="M15" s="26"/>
      <c r="N15" s="26"/>
      <c r="O15" s="13"/>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7" t="s">
        <v>224</v>
      </c>
      <c r="C16" s="268"/>
      <c r="D16" s="269"/>
      <c r="E16" s="83"/>
      <c r="F16" s="36"/>
      <c r="G16" s="36"/>
      <c r="H16" s="36"/>
      <c r="I16" s="28"/>
      <c r="J16" s="26"/>
      <c r="K16" s="26"/>
      <c r="L16" s="26"/>
      <c r="M16" s="26"/>
      <c r="N16" s="26"/>
      <c r="O16" s="13"/>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5" t="s">
        <v>40</v>
      </c>
      <c r="C17" s="215"/>
      <c r="D17" s="215"/>
      <c r="E17" s="13"/>
      <c r="F17" s="36"/>
      <c r="G17" s="36"/>
      <c r="H17" s="36"/>
      <c r="I17" s="28"/>
      <c r="J17" s="26"/>
      <c r="K17" s="26"/>
      <c r="L17" s="26"/>
      <c r="M17" s="26"/>
      <c r="N17" s="26"/>
      <c r="O17" s="13"/>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5" t="s">
        <v>41</v>
      </c>
      <c r="C18" s="215"/>
      <c r="D18" s="215"/>
      <c r="E18" s="13"/>
      <c r="F18" s="36"/>
      <c r="G18" s="36"/>
      <c r="H18" s="36"/>
      <c r="I18" s="28"/>
      <c r="J18" s="26"/>
      <c r="K18" s="26"/>
      <c r="L18" s="26"/>
      <c r="M18" s="26"/>
      <c r="N18" s="26"/>
      <c r="O18" s="13"/>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50"/>
      <c r="B20" s="270"/>
      <c r="C20" s="270"/>
      <c r="D20" s="270"/>
      <c r="E20" s="84"/>
      <c r="F20" s="84"/>
      <c r="G20" s="84"/>
      <c r="H20" s="84"/>
      <c r="I20" s="51"/>
      <c r="J20" s="5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6"/>
      <c r="C22" s="266"/>
      <c r="D22" s="266"/>
      <c r="E22" s="85"/>
      <c r="F22" s="85"/>
      <c r="G22" s="85"/>
      <c r="H22" s="85"/>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row>
    <row r="35" spans="1:44" ht="12.75">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row>
    <row r="36" spans="1:44" ht="12.75">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row>
    <row r="37" spans="1:44" ht="12.75">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row>
    <row r="38" spans="1:44" ht="12.75">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row>
    <row r="39" spans="1:44" ht="12.75">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row>
    <row r="40" spans="1:44" ht="12.75">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row>
    <row r="41" spans="1:44" ht="12.75">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row>
    <row r="42" spans="1:44" ht="12.75">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row>
    <row r="43" spans="1:44" ht="12.75">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row>
    <row r="44" spans="1:44" ht="12.75">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row>
    <row r="45" spans="1:44" ht="12.75">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row>
    <row r="46" spans="1:44" ht="12.75">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row>
    <row r="47" spans="1:44" ht="12.75">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row>
    <row r="48" spans="1:44" ht="12.75">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row>
    <row r="49" spans="1:44" ht="12.75">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row>
    <row r="50" spans="1:44" ht="12.75">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row>
    <row r="51" spans="1:44" ht="12.75">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row>
    <row r="52" spans="1:44" ht="12.75">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row>
    <row r="53" spans="1:44" ht="12.75">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row>
    <row r="54" spans="1:44" ht="12.75">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row>
    <row r="55" spans="1:44" ht="12.75">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row>
    <row r="56" spans="1:44" ht="12.75">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row>
    <row r="57" spans="1:44" ht="12.75">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row>
    <row r="58" spans="1:44" ht="12.75">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row>
    <row r="59" spans="1:44" ht="12.75">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row>
    <row r="60" spans="1:44" ht="12.7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row>
    <row r="61" spans="1:44" ht="12.75">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row>
    <row r="62" spans="1:44" ht="12.75">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row>
    <row r="63" spans="1:44" ht="12.75">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row>
    <row r="64" spans="1:44" ht="12.75">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row>
    <row r="65" spans="1:44" ht="12.75">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row>
    <row r="66" spans="1:44" ht="12.75">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row>
    <row r="67" spans="1:44" ht="12.75">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row>
    <row r="68" spans="1:44" ht="12.75">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row>
    <row r="69" spans="1:44" ht="12.75">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row>
    <row r="70" spans="1:44" ht="12.75">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row>
    <row r="71" spans="1:44" ht="12.75">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row>
    <row r="72" spans="1:44" ht="12.75">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row>
    <row r="73" spans="1:44" ht="12.75">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row>
    <row r="74" spans="1:44" ht="12.75">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row>
    <row r="75" spans="1:44" ht="12.75">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row>
    <row r="76" spans="1:44" ht="12.75">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row>
    <row r="77" spans="1:44" ht="12.75">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row>
    <row r="78" spans="1:44" ht="12.75">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row>
    <row r="79" spans="1:44" ht="12.75">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row>
    <row r="80" spans="1:44" ht="12.75">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row>
    <row r="81" spans="1:44" ht="12.75">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row>
    <row r="82" spans="1:44" ht="12.75">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row>
    <row r="83" spans="1:44" ht="12.75">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row>
    <row r="84" spans="1:44" ht="12.75">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row>
    <row r="85" spans="1:44" ht="12.75">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row>
    <row r="86" spans="1:44" ht="12.75">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row>
    <row r="87" spans="1:44" ht="12.75">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row>
    <row r="88" spans="1:44" ht="12.75">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row>
    <row r="89" spans="1:44" ht="12.75">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row>
    <row r="90" spans="1:44" ht="12.75">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row>
    <row r="91" spans="1:44" ht="12.75">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row>
    <row r="92" spans="1:44" ht="12.75">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row>
    <row r="93" spans="1:44" ht="12.75">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row>
    <row r="94" spans="1:44" ht="12.75">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row>
    <row r="95" spans="1:44" ht="12.75">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row>
    <row r="96" spans="1:44" ht="12.75">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row>
    <row r="97" spans="1:44" ht="12.75">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row>
    <row r="98" spans="1:44" ht="12.75">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row>
    <row r="99" spans="1:44" ht="12.75">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row>
    <row r="100" spans="1:44" ht="12.75">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row>
    <row r="101" spans="1:44" ht="12.75">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row>
    <row r="102" spans="1:44" ht="12.75">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row>
    <row r="103" spans="1:44" ht="12.75">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row>
    <row r="104" spans="1:44" ht="12.75">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row>
    <row r="105" spans="1:44" ht="12.75">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row>
    <row r="106" spans="1:44" ht="12.75">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row>
    <row r="107" spans="1:44" ht="12.75">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row>
    <row r="108" spans="1:44" ht="12.75">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row>
    <row r="109" spans="1:44" ht="12.75">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row>
    <row r="110" spans="1:44" ht="12.75">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row>
    <row r="111" spans="1:44" ht="12.75">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row>
    <row r="112" spans="1:44" ht="12.75">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row>
    <row r="113" spans="1:44" ht="12.75">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row>
    <row r="114" spans="1:44" ht="12.75">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row>
    <row r="115" spans="1:44" ht="12.75">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row>
    <row r="116" spans="1:44" ht="12.75">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row>
    <row r="117" spans="1:44" ht="12.75">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row>
    <row r="118" spans="1:44" ht="12.75">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row>
    <row r="119" spans="1:44" ht="12.75">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row>
    <row r="120" spans="1:44" ht="12.75">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row>
    <row r="121" spans="1:44" ht="12.75">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row>
    <row r="122" spans="1:44" ht="12.75">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row>
    <row r="123" spans="1:44" ht="12.75">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row>
    <row r="124" spans="1:44" ht="12.75">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row>
    <row r="125" spans="1:44" ht="12.75">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row>
    <row r="126" spans="1:44" ht="12.75">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row>
    <row r="127" spans="1:44" ht="12.75">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row>
    <row r="128" spans="1:44" ht="12.75">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row>
    <row r="129" spans="1:44" ht="12.75">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row>
    <row r="130" spans="1:44" ht="12.75">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row>
    <row r="131" spans="1:44" ht="12.75">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row>
    <row r="132" spans="1:44" ht="12.75">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row>
    <row r="133" spans="1:44" ht="12.75">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row>
    <row r="134" spans="1:44" ht="12.75">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row>
    <row r="135" spans="1:44" ht="12.75">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row>
    <row r="136" spans="1:44" ht="12.75">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row>
    <row r="137" spans="1:44" ht="12.75">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row>
    <row r="138" spans="1:44" ht="12.75">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row>
    <row r="139" spans="1:44" ht="12.75">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row>
    <row r="140" spans="1:44" ht="12.75">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row>
    <row r="141" spans="1:44" ht="12.75">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row>
    <row r="142" spans="1:44" ht="12.75">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row>
    <row r="143" spans="1:44" ht="12.75">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row>
    <row r="144" spans="1:44" ht="12.75">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row>
    <row r="145" spans="1:44" ht="12.75">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row>
    <row r="146" spans="1:44" ht="12.75">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row>
    <row r="147" spans="1:44" ht="12.75">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row>
    <row r="148" spans="1:44" ht="12.75">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row>
    <row r="149" spans="1:44" ht="12.75">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row>
    <row r="150" spans="1:44" ht="12.75">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row>
    <row r="151" spans="1:44" ht="12.75">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row>
    <row r="152" spans="1:44" ht="12.75">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row>
    <row r="153" spans="1:44" ht="12.75">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row>
    <row r="154" spans="1:44" ht="12.75">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row>
    <row r="155" spans="1:44" ht="12.75">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row>
    <row r="156" spans="1:44" ht="12.75">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row>
    <row r="157" spans="1:44" ht="12.75">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row>
    <row r="158" spans="1:44" ht="12.75">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row>
    <row r="159" spans="1:44" ht="12.75">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row>
    <row r="160" spans="1:44" ht="12.75">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row>
    <row r="161" spans="1:44" ht="12.75">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row>
    <row r="162" spans="1:44" ht="12.75">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row>
    <row r="163" spans="1:44" ht="12.75">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row>
    <row r="164" spans="1:44" ht="12.75">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row>
    <row r="165" spans="1:44" ht="12.75">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row>
    <row r="166" spans="1:44" ht="12.75">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row>
    <row r="167" spans="1:44" ht="12.75">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row>
    <row r="168" spans="1:44" ht="12.75">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row>
    <row r="169" spans="1:44" ht="12.75">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row>
    <row r="170" spans="1:44" ht="12.75">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row>
    <row r="171" spans="1:44" ht="12.75">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row>
    <row r="172" spans="1:44" ht="12.75">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row>
    <row r="173" spans="1:44" ht="12.75">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row>
    <row r="174" spans="1:44" ht="12.75">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row>
    <row r="175" spans="1:44" ht="12.75">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row>
    <row r="176" spans="1:44" ht="12.75">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row>
    <row r="177" spans="1:44" ht="12.75">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row>
    <row r="178" spans="1:44" ht="12.75">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row>
    <row r="179" spans="1:44" ht="12.75">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row>
    <row r="180" spans="1:44" ht="12.75">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row>
    <row r="181" spans="1:44" ht="12.75">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row>
    <row r="182" spans="1:44" ht="12.75">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row>
    <row r="183" spans="1:44" ht="12.75">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row>
    <row r="184" spans="1:44" ht="12.75">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row>
    <row r="185" spans="1:44" ht="12.75">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row>
    <row r="186" spans="1:44" ht="12.75">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row>
    <row r="187" spans="1:44" ht="12.75">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row>
    <row r="188" spans="1:44" ht="12.75">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row>
    <row r="189" spans="1:44" ht="12.75">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row>
    <row r="190" spans="1:44" ht="12.75">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row>
    <row r="191" spans="1:44" ht="12.75">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row>
    <row r="192" spans="1:44" ht="12.75">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row>
    <row r="193" spans="1:44" ht="12.75">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row>
    <row r="194" spans="1:44" ht="12.75">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row>
    <row r="195" spans="1:44" ht="12.75">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row>
    <row r="196" spans="1:44" ht="12.75">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row>
    <row r="197" spans="1:44" ht="12.75">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row>
    <row r="198" spans="1:44" ht="12.75">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row>
    <row r="199" spans="1:44" ht="12.75">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row>
    <row r="200" spans="1:44" ht="12.75">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row>
    <row r="201" spans="1:44" ht="12.75">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row>
    <row r="202" spans="1:44" ht="12.75">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row>
    <row r="203" spans="1:44" ht="12.75">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row>
    <row r="204" spans="1:44" ht="12.75">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row>
    <row r="205" spans="1:44" ht="12.75">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row>
    <row r="206" spans="1:44" ht="12.75">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row>
    <row r="207" spans="1:44" ht="12.75">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row>
    <row r="208" spans="1:44" ht="12.75">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row>
    <row r="209" spans="1:44" ht="12.75">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row>
    <row r="210" spans="1:44" ht="12.75">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row>
    <row r="211" spans="1:44" ht="12.75">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row>
    <row r="212" spans="1:44" ht="12.75">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row>
    <row r="213" spans="1:44" ht="12.75">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row>
    <row r="214" spans="1:44" ht="12.75">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row>
    <row r="215" spans="1:44" ht="12.75">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row>
    <row r="216" spans="1:44" ht="12.75">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row>
    <row r="217" spans="1:44" ht="12.75">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row>
    <row r="218" spans="1:44" ht="12.75">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row>
    <row r="219" spans="1:44" ht="12.75">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row>
    <row r="220" spans="1:44" ht="12.75">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row>
    <row r="221" spans="1:44" ht="12.75">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row>
    <row r="222" spans="1:44" ht="12.75">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row>
    <row r="223" spans="1:44" ht="12.75">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row>
    <row r="224" spans="1:44" ht="12.75">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row>
    <row r="225" spans="1:44" ht="12.75">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row>
    <row r="226" spans="1:44" ht="12.75">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row>
    <row r="227" spans="1:44" ht="12.75">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row>
    <row r="228" spans="1:44" ht="12.75">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row>
    <row r="229" spans="1:44" ht="12.75">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row>
    <row r="230" spans="1:44" ht="12.75">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row>
    <row r="231" spans="1:44" ht="12.75">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row>
    <row r="232" spans="1:44" ht="12.75">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row>
    <row r="233" spans="1:44" ht="12.75">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row>
    <row r="234" spans="1:44" ht="12.75">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row>
    <row r="235" spans="1:44" ht="12.75">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row>
    <row r="236" spans="1:44" ht="12.75">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row>
    <row r="237" spans="1:44" ht="12.75">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row>
    <row r="238" spans="1:44" ht="12.75">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row>
    <row r="239" spans="1:44" ht="12.75">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row>
    <row r="240" spans="1:44" ht="12.75">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row>
    <row r="241" spans="1:44" ht="12.75">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row>
    <row r="242" spans="1:44" ht="12.75">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row>
    <row r="243" spans="1:44" ht="12.75">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row>
    <row r="244" spans="1:44" ht="12.75">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row>
    <row r="245" spans="1:44" ht="12.75">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row>
    <row r="246" spans="1:44" ht="12.75">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row>
    <row r="247" spans="1:44" ht="12.75">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row>
    <row r="248" spans="1:44" ht="12.75">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row>
    <row r="249" spans="1:44" ht="12.75">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row>
    <row r="250" spans="1:44" ht="12.75">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row>
    <row r="251" spans="1:44" ht="12.75">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row>
    <row r="252" spans="1:44" ht="12.75">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row>
    <row r="253" spans="1:44" ht="12.75">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row>
    <row r="254" spans="1:44" ht="12.75">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row>
    <row r="255" spans="1:44" ht="12.75">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row>
    <row r="256" spans="1:44" ht="12.75">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row>
    <row r="257" spans="1:44" ht="12.75">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row>
    <row r="258" spans="1:44" ht="12.75">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row>
    <row r="259" spans="1:44" ht="12.75">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row>
    <row r="260" spans="1:44" ht="12.75">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row>
    <row r="261" spans="1:44" ht="12.75">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row>
    <row r="262" spans="1:44" ht="12.75">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row>
    <row r="263" spans="1:44" ht="12.75">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row>
    <row r="264" spans="1:44" ht="12.75">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row>
    <row r="265" spans="1:44" ht="12.75">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row>
    <row r="266" spans="1:44" ht="12.75">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row>
    <row r="267" spans="1:44" ht="12.75">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row>
    <row r="268" spans="1:44" ht="12.75">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row>
    <row r="269" spans="1:44" ht="12.75">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row>
    <row r="270" spans="1:44" ht="12.75">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row>
    <row r="271" spans="1:44" ht="12.75">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row>
    <row r="272" spans="1:44" ht="12.75">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row>
    <row r="273" spans="1:44" ht="12.75">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row>
    <row r="274" spans="1:44" ht="12.75">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row>
    <row r="275" spans="1:44" ht="12.75">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row>
    <row r="276" spans="1:44" ht="12.75">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row>
    <row r="277" spans="1:44" ht="12.75">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row>
    <row r="278" spans="1:44" ht="12.75">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row>
    <row r="279" spans="1:44" ht="12.75">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row>
    <row r="280" spans="1:44" ht="12.75">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row>
    <row r="281" spans="1:44" ht="12.75">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row>
    <row r="282" spans="1:44" ht="12.75">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row>
    <row r="283" spans="1:44" ht="12.75">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row>
    <row r="284" spans="1:44" ht="12.75">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row>
    <row r="285" spans="1:44" ht="12.75">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row>
    <row r="286" spans="1:44" ht="12.75">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row>
    <row r="287" spans="1:44" ht="12.75">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row>
    <row r="288" spans="1:44" ht="12.75">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row>
    <row r="289" spans="1:44" ht="12.75">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row>
    <row r="290" spans="1:44" ht="12.75">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row>
    <row r="291" spans="1:44" ht="12.75">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row>
    <row r="292" spans="1:44" ht="12.75">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row>
    <row r="293" spans="1:44" ht="12.75">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row>
    <row r="294" spans="1:44" ht="12.75">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row>
    <row r="295" spans="1:44" ht="12.75">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row>
    <row r="296" spans="1:44" ht="12.75">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row>
    <row r="297" spans="1:44" ht="12.75">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row>
    <row r="298" spans="1:44" ht="12.75">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row>
    <row r="299" spans="1:44" ht="12.75">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row>
    <row r="300" spans="1:44" ht="12.75">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row>
    <row r="301" spans="1:44" ht="12.75">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row>
    <row r="302" spans="1:44" ht="12.75">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row>
    <row r="303" spans="1:44" ht="12.75">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row>
    <row r="304" spans="1:44" ht="12.75">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row>
    <row r="305" spans="1:44" ht="12.75">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row>
    <row r="306" spans="1:44" ht="12.75">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row>
    <row r="307" spans="1:44" ht="12.75">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row>
    <row r="308" spans="1:44" ht="12.75">
      <c r="A308" s="52"/>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row>
    <row r="309" spans="1:44" ht="12.75">
      <c r="A309" s="52"/>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row>
    <row r="310" spans="1:44" ht="12.75">
      <c r="A310" s="52"/>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row>
    <row r="311" spans="1:44" ht="12.75">
      <c r="A311" s="52"/>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row>
    <row r="312" spans="1:44" ht="12.75">
      <c r="A312" s="52"/>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row>
    <row r="313" spans="1:44" ht="12.75">
      <c r="A313" s="52"/>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row>
    <row r="314" spans="1:44" ht="12.75">
      <c r="A314" s="52"/>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row>
    <row r="315" spans="1:44" ht="12.75">
      <c r="A315" s="52"/>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row>
    <row r="316" spans="1:44" ht="12.75">
      <c r="A316" s="52"/>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row>
    <row r="317" spans="1:44" ht="12.75">
      <c r="A317" s="52"/>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row>
    <row r="318" spans="1:44" ht="12.75">
      <c r="A318" s="52"/>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row>
    <row r="319" spans="1:44" ht="12.75">
      <c r="A319" s="52"/>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row>
    <row r="320" spans="1:44" ht="12.75">
      <c r="A320" s="52"/>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row>
    <row r="321" spans="1:44" ht="12.75">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row>
    <row r="322" spans="1:44" ht="12.75">
      <c r="A322" s="5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row>
    <row r="323" spans="1:44" ht="12.75">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row>
    <row r="324" spans="1:44" ht="12.75">
      <c r="A324" s="52"/>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row>
    <row r="325" spans="1:44" ht="12.75">
      <c r="A325" s="52"/>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row>
    <row r="326" spans="1:44" ht="12.75">
      <c r="A326" s="52"/>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row>
    <row r="327" spans="1:44" ht="12.75">
      <c r="A327" s="52"/>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row>
    <row r="328" spans="1:44" ht="12.75">
      <c r="A328" s="52"/>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row>
    <row r="329" spans="1:44" ht="12.75">
      <c r="A329" s="52"/>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row>
    <row r="330" spans="1:44" ht="12.75">
      <c r="A330" s="52"/>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row>
    <row r="331" spans="1:44" ht="12.75">
      <c r="A331" s="52"/>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row>
    <row r="332" spans="1:44" ht="12.75">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row>
    <row r="333" spans="1:44" ht="12.75">
      <c r="A333" s="52"/>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row>
    <row r="334" spans="1:44" ht="12.75">
      <c r="A334" s="52"/>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row>
    <row r="335" spans="1:44" ht="12.75">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row>
    <row r="336" spans="1:44" ht="12.75">
      <c r="A336" s="52"/>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row>
    <row r="337" spans="1:44" ht="12.75">
      <c r="A337" s="52"/>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row>
    <row r="338" spans="1:44" ht="12.75">
      <c r="A338" s="5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row>
    <row r="339" spans="1:44" ht="12.75">
      <c r="A339" s="52"/>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row>
    <row r="340" spans="1:44" ht="12.75">
      <c r="A340" s="52"/>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row>
    <row r="341" spans="1:44" ht="12.75">
      <c r="A341" s="52"/>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row>
    <row r="342" spans="1:44" ht="12.75">
      <c r="A342" s="52"/>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row>
    <row r="343" spans="1:44" ht="12.75">
      <c r="A343" s="52"/>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row>
    <row r="344" spans="1:44" ht="12.75">
      <c r="A344" s="5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row>
    <row r="345" spans="1:44" ht="12.75">
      <c r="A345" s="52"/>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row>
    <row r="346" spans="1:44" ht="12.75">
      <c r="A346" s="52"/>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row>
    <row r="347" spans="1:44" ht="12.75">
      <c r="A347" s="52"/>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row>
    <row r="348" spans="1:44" ht="12.75">
      <c r="A348" s="52"/>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row>
    <row r="349" spans="1:44" ht="12.75">
      <c r="A349" s="52"/>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row>
    <row r="350" spans="1:44" ht="12.75">
      <c r="A350" s="52"/>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row>
    <row r="351" spans="1:44" ht="12.75">
      <c r="A351" s="52"/>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row>
    <row r="352" spans="1:44" ht="12.75">
      <c r="A352" s="52"/>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row>
    <row r="353" spans="1:44" ht="12.75">
      <c r="A353" s="52"/>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row>
    <row r="354" spans="1:44" ht="12.75">
      <c r="A354" s="52"/>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row>
    <row r="355" spans="1:44" ht="12.75">
      <c r="A355" s="52"/>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row>
    <row r="356" spans="1:44" ht="12.75">
      <c r="A356" s="52"/>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row>
    <row r="357" spans="1:44" ht="12.75">
      <c r="A357" s="52"/>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row>
    <row r="358" spans="1:44" ht="12.75">
      <c r="A358" s="52"/>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row>
    <row r="359" spans="1:44" ht="12.75">
      <c r="A359" s="52"/>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row>
    <row r="360" spans="1:44" ht="12.75">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row>
    <row r="361" spans="1:44" ht="12.75">
      <c r="A361" s="52"/>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row>
    <row r="362" spans="1:44" ht="12.75">
      <c r="A362" s="52"/>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row>
    <row r="363" spans="1:44" ht="12.75">
      <c r="A363" s="5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row>
    <row r="364" spans="1:44" ht="12.75">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row>
    <row r="365" spans="1:44" ht="12.75">
      <c r="A365" s="52"/>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row>
    <row r="366" spans="1:44" ht="12.75">
      <c r="A366" s="52"/>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row>
    <row r="367" spans="1:44" ht="12.75">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row>
    <row r="368" spans="1:44" ht="12.75">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row>
    <row r="369" spans="1:44" ht="12.75">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row>
    <row r="370" spans="1:44" ht="12.75">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row>
    <row r="371" spans="1:44" ht="12.75">
      <c r="A371" s="52"/>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row>
    <row r="372" spans="1:44" ht="12.75">
      <c r="A372" s="52"/>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row>
    <row r="373" spans="1:44" ht="12.75">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row>
    <row r="374" spans="1:44" ht="12.75">
      <c r="A374" s="52"/>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row>
    <row r="375" spans="1:44" ht="12.75">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row>
    <row r="376" spans="1:44" ht="12.75">
      <c r="A376" s="52"/>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row>
    <row r="377" spans="1:44" ht="12.75">
      <c r="A377" s="52"/>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row>
    <row r="378" spans="1:44" ht="12.75">
      <c r="A378" s="52"/>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row>
    <row r="379" spans="1:44" ht="12.75">
      <c r="A379" s="52"/>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row>
    <row r="380" spans="1:44" ht="12.75">
      <c r="A380" s="52"/>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row>
    <row r="381" spans="1:44" ht="12.75">
      <c r="A381" s="52"/>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row>
    <row r="382" spans="1:44" ht="12.75">
      <c r="A382" s="52"/>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row>
    <row r="383" spans="1:44" ht="12.75">
      <c r="A383" s="52"/>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row>
    <row r="384" spans="1:44" ht="12.75">
      <c r="A384" s="52"/>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row>
    <row r="385" spans="1:44" ht="12.75">
      <c r="A385" s="52"/>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row>
    <row r="386" spans="1:44" ht="12.75">
      <c r="A386" s="52"/>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row>
    <row r="387" spans="1:44" ht="12.75">
      <c r="A387" s="52"/>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row>
    <row r="388" spans="1:44" ht="12.75">
      <c r="A388" s="52"/>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row>
    <row r="389" spans="1:44" ht="12.75">
      <c r="A389" s="52"/>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row>
    <row r="390" spans="1:44" ht="12.75">
      <c r="A390" s="52"/>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row>
    <row r="391" spans="1:44" ht="12.75">
      <c r="A391" s="52"/>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row>
    <row r="392" spans="1:44" ht="12.75">
      <c r="A392" s="52"/>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row>
    <row r="393" spans="1:44" ht="12.75">
      <c r="A393" s="52"/>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row>
    <row r="394" spans="1:44" ht="12.75">
      <c r="A394" s="52"/>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row>
    <row r="395" spans="1:44" ht="12.75">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row>
    <row r="396" spans="1:44" ht="12.75">
      <c r="A396" s="52"/>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row>
    <row r="397" spans="1:44" ht="12.75">
      <c r="A397" s="52"/>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row>
    <row r="398" spans="1:44" ht="12.75">
      <c r="A398" s="52"/>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row>
    <row r="399" spans="1:44" ht="12.75">
      <c r="A399" s="52"/>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row>
    <row r="400" spans="1:44" ht="12.75">
      <c r="A400" s="52"/>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row>
    <row r="401" spans="1:44" ht="12.75">
      <c r="A401" s="52"/>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row>
    <row r="402" spans="1:44" ht="12.75">
      <c r="A402" s="52"/>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row>
    <row r="403" spans="1:44" ht="12.75">
      <c r="A403" s="52"/>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row>
    <row r="404" spans="1:44" ht="12.75">
      <c r="A404" s="52"/>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row>
    <row r="405" spans="1:44" ht="12.75">
      <c r="A405" s="52"/>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row>
    <row r="406" spans="1:44" ht="12.75">
      <c r="A406" s="52"/>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row>
    <row r="407" spans="1:44" ht="12.75">
      <c r="A407" s="52"/>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row>
    <row r="408" spans="1:44" ht="12.75">
      <c r="A408" s="52"/>
      <c r="B408" s="52"/>
      <c r="C408" s="52"/>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row>
    <row r="409" spans="1:44" ht="12.75">
      <c r="A409" s="52"/>
      <c r="B409" s="52"/>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row>
    <row r="410" spans="1:44" ht="12.75">
      <c r="A410" s="52"/>
      <c r="B410" s="52"/>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row>
    <row r="411" spans="1:44" ht="12.75">
      <c r="A411" s="52"/>
      <c r="B411" s="52"/>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row>
    <row r="412" spans="1:44" ht="12.75">
      <c r="A412" s="52"/>
      <c r="B412" s="52"/>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row>
    <row r="413" spans="1:44" ht="12.75">
      <c r="A413" s="52"/>
      <c r="B413" s="52"/>
      <c r="C413" s="52"/>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row>
    <row r="414" spans="1:44" ht="12.75">
      <c r="A414" s="52"/>
      <c r="B414" s="52"/>
      <c r="C414" s="52"/>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row>
    <row r="415" spans="1:44" ht="12.75">
      <c r="A415" s="52"/>
      <c r="B415" s="52"/>
      <c r="C415" s="52"/>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row>
    <row r="416" spans="1:44" ht="12.75">
      <c r="A416" s="52"/>
      <c r="B416" s="52"/>
      <c r="C416" s="52"/>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row>
    <row r="417" spans="1:44" ht="12.75">
      <c r="A417" s="52"/>
      <c r="B417" s="52"/>
      <c r="C417" s="52"/>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row>
    <row r="418" spans="1:44" ht="12.75">
      <c r="A418" s="52"/>
      <c r="B418" s="52"/>
      <c r="C418" s="52"/>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row>
    <row r="419" spans="1:44" ht="12.75">
      <c r="A419" s="52"/>
      <c r="B419" s="52"/>
      <c r="C419" s="52"/>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row>
    <row r="420" spans="1:44" ht="12.75">
      <c r="A420" s="52"/>
      <c r="B420" s="52"/>
      <c r="C420" s="52"/>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row>
    <row r="421" spans="1:44" ht="12.75">
      <c r="A421" s="52"/>
      <c r="B421" s="52"/>
      <c r="C421" s="52"/>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row>
    <row r="422" spans="1:44" ht="12.75">
      <c r="A422" s="52"/>
      <c r="B422" s="52"/>
      <c r="C422" s="52"/>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row>
    <row r="423" spans="1:44" ht="12.75">
      <c r="A423" s="52"/>
      <c r="B423" s="52"/>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row>
    <row r="424" spans="1:44" ht="12.75">
      <c r="A424" s="52"/>
      <c r="B424" s="52"/>
      <c r="C424" s="52"/>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row>
    <row r="425" spans="1:44" ht="12.75">
      <c r="A425" s="52"/>
      <c r="B425" s="52"/>
      <c r="C425" s="52"/>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row>
    <row r="426" spans="1:44" ht="12.75">
      <c r="A426" s="52"/>
      <c r="B426" s="52"/>
      <c r="C426" s="52"/>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row>
    <row r="427" spans="1:44" ht="12.75">
      <c r="A427" s="52"/>
      <c r="B427" s="52"/>
      <c r="C427" s="52"/>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row>
    <row r="428" spans="1:44" ht="12.75">
      <c r="A428" s="52"/>
      <c r="B428" s="52"/>
      <c r="C428" s="52"/>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row>
    <row r="429" spans="1:44" ht="12.75">
      <c r="A429" s="52"/>
      <c r="B429" s="52"/>
      <c r="C429" s="52"/>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row>
    <row r="430" spans="1:44" ht="12.75">
      <c r="A430" s="52"/>
      <c r="B430" s="52"/>
      <c r="C430" s="52"/>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row>
    <row r="431" spans="1:44" ht="12.75">
      <c r="A431" s="52"/>
      <c r="B431" s="52"/>
      <c r="C431" s="52"/>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row>
    <row r="432" spans="1:44" ht="12.75">
      <c r="A432" s="52"/>
      <c r="B432" s="52"/>
      <c r="C432" s="52"/>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row>
    <row r="433" spans="1:44" ht="12.75">
      <c r="A433" s="52"/>
      <c r="B433" s="52"/>
      <c r="C433" s="52"/>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row>
    <row r="434" spans="1:44" ht="12.75">
      <c r="A434" s="52"/>
      <c r="B434" s="52"/>
      <c r="C434" s="52"/>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row>
    <row r="435" spans="1:44" ht="12.75">
      <c r="A435" s="52"/>
      <c r="B435" s="52"/>
      <c r="C435" s="52"/>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row>
    <row r="436" spans="1:44" ht="12.75">
      <c r="A436" s="52"/>
      <c r="B436" s="52"/>
      <c r="C436" s="52"/>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row>
    <row r="437" spans="1:44" ht="12.75">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row>
    <row r="438" spans="1:44" ht="12.75">
      <c r="A438" s="52"/>
      <c r="B438" s="52"/>
      <c r="C438" s="52"/>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row>
    <row r="439" spans="1:44" ht="12.75">
      <c r="A439" s="52"/>
      <c r="B439" s="52"/>
      <c r="C439" s="52"/>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row>
    <row r="440" spans="1:44" ht="12.75">
      <c r="A440" s="52"/>
      <c r="B440" s="52"/>
      <c r="C440" s="52"/>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row>
    <row r="441" spans="1:44" ht="12.75">
      <c r="A441" s="52"/>
      <c r="B441" s="52"/>
      <c r="C441" s="52"/>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row>
    <row r="442" spans="1:44" ht="12.75">
      <c r="A442" s="52"/>
      <c r="B442" s="52"/>
      <c r="C442" s="52"/>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row>
    <row r="443" spans="1:44" ht="12.75">
      <c r="A443" s="52"/>
      <c r="B443" s="52"/>
      <c r="C443" s="52"/>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row>
    <row r="444" spans="1:44" ht="12.75">
      <c r="A444" s="52"/>
      <c r="B444" s="52"/>
      <c r="C444" s="52"/>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row>
    <row r="445" spans="1:44" ht="12.75">
      <c r="A445" s="52"/>
      <c r="B445" s="52"/>
      <c r="C445" s="52"/>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row>
    <row r="446" spans="1:44" ht="12.75">
      <c r="A446" s="52"/>
      <c r="B446" s="52"/>
      <c r="C446" s="52"/>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row>
    <row r="447" spans="1:44" ht="12.75">
      <c r="A447" s="52"/>
      <c r="B447" s="52"/>
      <c r="C447" s="52"/>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row>
    <row r="448" spans="1:44" ht="12.75">
      <c r="A448" s="52"/>
      <c r="B448" s="52"/>
      <c r="C448" s="52"/>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row>
    <row r="449" spans="1:44" ht="12.75">
      <c r="A449" s="52"/>
      <c r="B449" s="52"/>
      <c r="C449" s="52"/>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row>
    <row r="450" spans="1:44" ht="12.75">
      <c r="A450" s="52"/>
      <c r="B450" s="52"/>
      <c r="C450" s="52"/>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row>
    <row r="451" spans="1:44" ht="12.75">
      <c r="A451" s="52"/>
      <c r="B451" s="52"/>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row>
    <row r="452" spans="1:44" ht="12.75">
      <c r="A452" s="52"/>
      <c r="B452" s="52"/>
      <c r="C452" s="52"/>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row>
    <row r="453" spans="1:44" ht="12.75">
      <c r="A453" s="52"/>
      <c r="B453" s="52"/>
      <c r="C453" s="52"/>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row>
    <row r="454" spans="1:44" ht="12.75">
      <c r="A454" s="52"/>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row>
    <row r="455" spans="1:44" ht="12.75">
      <c r="A455" s="52"/>
      <c r="B455" s="52"/>
      <c r="C455" s="52"/>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row>
    <row r="456" spans="1:44" ht="12.75">
      <c r="A456" s="52"/>
      <c r="B456" s="52"/>
      <c r="C456" s="52"/>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row>
    <row r="457" spans="1:44" ht="12.75">
      <c r="A457" s="52"/>
      <c r="B457" s="52"/>
      <c r="C457" s="52"/>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row>
    <row r="458" spans="1:44" ht="12.75">
      <c r="A458" s="52"/>
      <c r="B458" s="52"/>
      <c r="C458" s="52"/>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row>
    <row r="459" spans="1:44" ht="12.75">
      <c r="A459" s="52"/>
      <c r="B459" s="52"/>
      <c r="C459" s="52"/>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row>
    <row r="460" spans="1:44" ht="12.75">
      <c r="A460" s="52"/>
      <c r="B460" s="52"/>
      <c r="C460" s="52"/>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row>
    <row r="461" spans="1:44" ht="12.75">
      <c r="A461" s="52"/>
      <c r="B461" s="52"/>
      <c r="C461" s="52"/>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row>
    <row r="462" spans="1:44" ht="12.75">
      <c r="A462" s="52"/>
      <c r="B462" s="52"/>
      <c r="C462" s="52"/>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row>
    <row r="463" spans="1:44" ht="12.75">
      <c r="A463" s="52"/>
      <c r="B463" s="52"/>
      <c r="C463" s="52"/>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row>
    <row r="464" spans="1:44" ht="12.75">
      <c r="A464" s="52"/>
      <c r="B464" s="52"/>
      <c r="C464" s="52"/>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row>
    <row r="465" spans="1:44" ht="12.75">
      <c r="A465" s="52"/>
      <c r="B465" s="52"/>
      <c r="C465" s="52"/>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row>
    <row r="466" spans="1:44" ht="12.75">
      <c r="A466" s="52"/>
      <c r="B466" s="52"/>
      <c r="C466" s="52"/>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row>
    <row r="467" spans="1:44" ht="12.75">
      <c r="A467" s="52"/>
      <c r="B467" s="52"/>
      <c r="C467" s="52"/>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row>
    <row r="468" spans="1:44" ht="12.75">
      <c r="A468" s="52"/>
      <c r="B468" s="52"/>
      <c r="C468" s="52"/>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row>
    <row r="469" spans="1:44" ht="12.75">
      <c r="A469" s="52"/>
      <c r="B469" s="52"/>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row>
    <row r="470" spans="1:44" ht="12.75">
      <c r="A470" s="52"/>
      <c r="B470" s="52"/>
      <c r="C470" s="52"/>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row>
    <row r="471" spans="1:44" ht="12.75">
      <c r="A471" s="52"/>
      <c r="B471" s="52"/>
      <c r="C471" s="52"/>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row>
    <row r="472" spans="1:44" ht="12.75">
      <c r="A472" s="52"/>
      <c r="B472" s="52"/>
      <c r="C472" s="52"/>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row>
    <row r="473" spans="1:44" ht="12.75">
      <c r="A473" s="52"/>
      <c r="B473" s="52"/>
      <c r="C473" s="52"/>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row>
    <row r="474" spans="1:44" ht="12.75">
      <c r="A474" s="52"/>
      <c r="B474" s="52"/>
      <c r="C474" s="52"/>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row>
    <row r="475" spans="1:44" ht="12.75">
      <c r="A475" s="52"/>
      <c r="B475" s="52"/>
      <c r="C475" s="52"/>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row>
    <row r="476" spans="1:44" ht="12.75">
      <c r="A476" s="52"/>
      <c r="B476" s="52"/>
      <c r="C476" s="52"/>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row>
    <row r="477" spans="1:44" ht="12.75">
      <c r="A477" s="52"/>
      <c r="B477" s="52"/>
      <c r="C477" s="52"/>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row>
    <row r="478" spans="1:44" ht="12.75">
      <c r="A478" s="52"/>
      <c r="B478" s="52"/>
      <c r="C478" s="52"/>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row>
    <row r="479" spans="1:44" ht="12.75">
      <c r="A479" s="52"/>
      <c r="B479" s="52"/>
      <c r="C479" s="52"/>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row>
    <row r="480" spans="1:44" ht="12.75">
      <c r="A480" s="52"/>
      <c r="B480" s="52"/>
      <c r="C480" s="52"/>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row>
    <row r="481" spans="1:44" ht="12.75">
      <c r="A481" s="52"/>
      <c r="B481" s="52"/>
      <c r="C481" s="52"/>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row>
    <row r="482" spans="1:44" ht="12.75">
      <c r="A482" s="52"/>
      <c r="B482" s="52"/>
      <c r="C482" s="52"/>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row>
    <row r="483" spans="1:44" ht="12.75">
      <c r="A483" s="52"/>
      <c r="B483" s="52"/>
      <c r="C483" s="52"/>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row>
    <row r="484" spans="1:44" ht="12.75">
      <c r="A484" s="52"/>
      <c r="B484" s="52"/>
      <c r="C484" s="52"/>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row>
    <row r="485" spans="1:44" ht="12.75">
      <c r="A485" s="52"/>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row>
    <row r="486" spans="1:44" ht="12.75">
      <c r="A486" s="52"/>
      <c r="B486" s="52"/>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row>
    <row r="487" spans="1:44" ht="12.75">
      <c r="A487" s="52"/>
      <c r="B487" s="52"/>
      <c r="C487" s="52"/>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row>
    <row r="488" spans="1:44" ht="12.75">
      <c r="A488" s="52"/>
      <c r="B488" s="52"/>
      <c r="C488" s="52"/>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row>
    <row r="489" spans="1:44" ht="12.75">
      <c r="A489" s="52"/>
      <c r="B489" s="52"/>
      <c r="C489" s="52"/>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row>
    <row r="490" spans="1:44" ht="12.75">
      <c r="A490" s="52"/>
      <c r="B490" s="52"/>
      <c r="C490" s="52"/>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row>
    <row r="491" spans="1:44" ht="12.75">
      <c r="A491" s="52"/>
      <c r="B491" s="52"/>
      <c r="C491" s="52"/>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row>
    <row r="492" spans="1:44" ht="12.75">
      <c r="A492" s="52"/>
      <c r="B492" s="52"/>
      <c r="C492" s="52"/>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row>
    <row r="493" spans="1:44" ht="12.75">
      <c r="A493" s="52"/>
      <c r="B493" s="52"/>
      <c r="C493" s="52"/>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row>
    <row r="494" spans="1:44" ht="12.75">
      <c r="A494" s="52"/>
      <c r="B494" s="52"/>
      <c r="C494" s="52"/>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row>
    <row r="495" spans="1:44" ht="12.75">
      <c r="A495" s="52"/>
      <c r="B495" s="52"/>
      <c r="C495" s="52"/>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row>
    <row r="496" spans="1:44" ht="12.75">
      <c r="A496" s="52"/>
      <c r="B496" s="52"/>
      <c r="C496" s="52"/>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row>
    <row r="497" spans="1:44" ht="12.75">
      <c r="A497" s="52"/>
      <c r="B497" s="52"/>
      <c r="C497" s="52"/>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row>
    <row r="498" spans="1:44" ht="12.75">
      <c r="A498" s="52"/>
      <c r="B498" s="52"/>
      <c r="C498" s="52"/>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row>
    <row r="499" spans="1:44" ht="12.75">
      <c r="A499" s="52"/>
      <c r="B499" s="52"/>
      <c r="C499" s="52"/>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row>
    <row r="500" spans="1:44" ht="12.75">
      <c r="A500" s="52"/>
      <c r="B500" s="52"/>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row>
    <row r="501" spans="1:44" ht="12.75">
      <c r="A501" s="52"/>
      <c r="B501" s="52"/>
      <c r="C501" s="52"/>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row>
    <row r="502" spans="1:44" ht="12.75">
      <c r="A502" s="52"/>
      <c r="B502" s="52"/>
      <c r="C502" s="52"/>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row>
    <row r="503" spans="1:44" ht="12.75">
      <c r="A503" s="52"/>
      <c r="B503" s="52"/>
      <c r="C503" s="52"/>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row>
    <row r="504" spans="1:44" ht="12.75">
      <c r="A504" s="52"/>
      <c r="B504" s="52"/>
      <c r="C504" s="52"/>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row>
    <row r="505" spans="1:44" ht="12.75">
      <c r="A505" s="52"/>
      <c r="B505" s="52"/>
      <c r="C505" s="52"/>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row>
    <row r="506" spans="1:44" ht="12.75">
      <c r="A506" s="52"/>
      <c r="B506" s="52"/>
      <c r="C506" s="52"/>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row>
    <row r="507" spans="1:44" ht="12.75">
      <c r="A507" s="52"/>
      <c r="B507" s="52"/>
      <c r="C507" s="52"/>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row>
    <row r="508" spans="1:44" ht="12.75">
      <c r="A508" s="52"/>
      <c r="B508" s="52"/>
      <c r="C508" s="52"/>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row>
    <row r="509" spans="1:44" ht="12.75">
      <c r="A509" s="52"/>
      <c r="B509" s="52"/>
      <c r="C509" s="52"/>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row>
    <row r="510" spans="1:44" ht="12.75">
      <c r="A510" s="52"/>
      <c r="B510" s="52"/>
      <c r="C510" s="52"/>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row>
    <row r="511" spans="1:44" ht="12.75">
      <c r="A511" s="52"/>
      <c r="B511" s="52"/>
      <c r="C511" s="52"/>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row>
    <row r="512" spans="1:44" ht="12.75">
      <c r="A512" s="52"/>
      <c r="B512" s="52"/>
      <c r="C512" s="52"/>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row>
    <row r="513" spans="1:44" ht="12.75">
      <c r="A513" s="52"/>
      <c r="B513" s="52"/>
      <c r="C513" s="52"/>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row>
    <row r="514" spans="1:44" ht="12.75">
      <c r="A514" s="52"/>
      <c r="B514" s="52"/>
      <c r="C514" s="52"/>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row>
    <row r="515" spans="1:44" ht="12.75">
      <c r="A515" s="52"/>
      <c r="B515" s="52"/>
      <c r="C515" s="52"/>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row>
    <row r="516" spans="1:44" ht="12.75">
      <c r="A516" s="52"/>
      <c r="B516" s="52"/>
      <c r="C516" s="52"/>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row>
    <row r="517" spans="1:44" ht="12.75">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row>
    <row r="518" spans="1:44" ht="12.75">
      <c r="A518" s="52"/>
      <c r="B518" s="52"/>
      <c r="C518" s="52"/>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row>
    <row r="519" spans="1:44" ht="12.75">
      <c r="A519" s="52"/>
      <c r="B519" s="52"/>
      <c r="C519" s="52"/>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row>
    <row r="520" spans="1:44" ht="12.75">
      <c r="A520" s="52"/>
      <c r="B520" s="52"/>
      <c r="C520" s="52"/>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row>
    <row r="521" spans="1:44" ht="12.75">
      <c r="A521" s="52"/>
      <c r="B521" s="52"/>
      <c r="C521" s="52"/>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row>
    <row r="522" spans="1:44" ht="12.75">
      <c r="A522" s="52"/>
      <c r="B522" s="52"/>
      <c r="C522" s="52"/>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row>
    <row r="523" spans="1:44" ht="12.75">
      <c r="A523" s="52"/>
      <c r="B523" s="52"/>
      <c r="C523" s="52"/>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row>
    <row r="524" spans="1:44" ht="12.75">
      <c r="A524" s="52"/>
      <c r="B524" s="52"/>
      <c r="C524" s="52"/>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row>
    <row r="525" spans="1:44" ht="12.75">
      <c r="A525" s="52"/>
      <c r="B525" s="52"/>
      <c r="C525" s="52"/>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row>
    <row r="526" spans="1:44" ht="12.75">
      <c r="A526" s="52"/>
      <c r="B526" s="52"/>
      <c r="C526" s="52"/>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row>
    <row r="527" spans="1:44" ht="12.75">
      <c r="A527" s="52"/>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row>
    <row r="528" spans="1:44" ht="12.75">
      <c r="A528" s="52"/>
      <c r="B528" s="52"/>
      <c r="C528" s="52"/>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row>
    <row r="529" spans="1:44" ht="12.75">
      <c r="A529" s="52"/>
      <c r="B529" s="52"/>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row>
    <row r="530" spans="1:44" ht="12.75">
      <c r="A530" s="52"/>
      <c r="B530" s="52"/>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row>
    <row r="531" spans="1:44" ht="12.75">
      <c r="A531" s="52"/>
      <c r="B531" s="52"/>
      <c r="C531" s="52"/>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row>
    <row r="532" spans="1:44" ht="12.75">
      <c r="A532" s="52"/>
      <c r="B532" s="52"/>
      <c r="C532" s="52"/>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row>
    <row r="533" spans="1:44" ht="12.75">
      <c r="A533" s="52"/>
      <c r="B533" s="52"/>
      <c r="C533" s="52"/>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row>
    <row r="534" spans="1:44" ht="12.75">
      <c r="A534" s="52"/>
      <c r="B534" s="52"/>
      <c r="C534" s="52"/>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row>
    <row r="535" spans="1:44" ht="12.75">
      <c r="A535" s="52"/>
      <c r="B535" s="52"/>
      <c r="C535" s="52"/>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row>
    <row r="536" spans="1:44" ht="12.75">
      <c r="A536" s="52"/>
      <c r="B536" s="52"/>
      <c r="C536" s="52"/>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row>
    <row r="537" spans="1:44" ht="12.75">
      <c r="A537" s="52"/>
      <c r="B537" s="52"/>
      <c r="C537" s="52"/>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row>
    <row r="538" spans="1:44" ht="12.75">
      <c r="A538" s="52"/>
      <c r="B538" s="52"/>
      <c r="C538" s="52"/>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row>
    <row r="539" spans="1:44" ht="12.75">
      <c r="A539" s="52"/>
      <c r="B539" s="52"/>
      <c r="C539" s="52"/>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row>
    <row r="540" spans="1:44" ht="12.75">
      <c r="A540" s="52"/>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row>
    <row r="541" spans="1:44" ht="12.75">
      <c r="A541" s="52"/>
      <c r="B541" s="52"/>
      <c r="C541" s="52"/>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row>
    <row r="542" spans="1:44" ht="12.75">
      <c r="A542" s="52"/>
      <c r="B542" s="52"/>
      <c r="C542" s="52"/>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row>
    <row r="543" spans="1:44" ht="12.75">
      <c r="A543" s="52"/>
      <c r="B543" s="52"/>
      <c r="C543" s="52"/>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row>
    <row r="544" spans="1:44" ht="12.75">
      <c r="A544" s="52"/>
      <c r="B544" s="52"/>
      <c r="C544" s="52"/>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row>
    <row r="545" spans="1:44" ht="12.75">
      <c r="A545" s="52"/>
      <c r="B545" s="52"/>
      <c r="C545" s="52"/>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row>
    <row r="546" spans="1:44" ht="12.75">
      <c r="A546" s="52"/>
      <c r="B546" s="52"/>
      <c r="C546" s="52"/>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row>
    <row r="547" spans="1:44" ht="12.75">
      <c r="A547" s="52"/>
      <c r="B547" s="52"/>
      <c r="C547" s="52"/>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row>
    <row r="548" spans="1:44" ht="12.75">
      <c r="A548" s="52"/>
      <c r="B548" s="52"/>
      <c r="C548" s="52"/>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row>
    <row r="549" spans="1:44" ht="12.75">
      <c r="A549" s="52"/>
      <c r="B549" s="52"/>
      <c r="C549" s="52"/>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row>
    <row r="550" spans="1:44" ht="12.75">
      <c r="A550" s="52"/>
      <c r="B550" s="52"/>
      <c r="C550" s="52"/>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row>
    <row r="551" spans="1:44" ht="12.75">
      <c r="A551" s="52"/>
      <c r="B551" s="52"/>
      <c r="C551" s="52"/>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row>
    <row r="552" spans="1:44" ht="12.75">
      <c r="A552" s="52"/>
      <c r="B552" s="52"/>
      <c r="C552" s="52"/>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row>
    <row r="553" spans="1:44" ht="12.75">
      <c r="A553" s="52"/>
      <c r="B553" s="52"/>
      <c r="C553" s="52"/>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row>
    <row r="554" spans="1:44" ht="12.75">
      <c r="A554" s="52"/>
      <c r="B554" s="52"/>
      <c r="C554" s="52"/>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row>
    <row r="555" spans="1:44" ht="12.75">
      <c r="A555" s="52"/>
      <c r="B555" s="52"/>
      <c r="C555" s="52"/>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row>
    <row r="556" spans="1:44" ht="12.75">
      <c r="A556" s="52"/>
      <c r="B556" s="52"/>
      <c r="C556" s="52"/>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row>
    <row r="557" spans="1:44" ht="12.75">
      <c r="A557" s="52"/>
      <c r="B557" s="52"/>
      <c r="C557" s="52"/>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row>
    <row r="558" spans="1:44" ht="12.75">
      <c r="A558" s="52"/>
      <c r="B558" s="52"/>
      <c r="C558" s="52"/>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row>
    <row r="559" spans="1:44" ht="12.75">
      <c r="A559" s="52"/>
      <c r="B559" s="52"/>
      <c r="C559" s="52"/>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row>
    <row r="560" spans="1:44" ht="12.75">
      <c r="A560" s="52"/>
      <c r="B560" s="52"/>
      <c r="C560" s="52"/>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row>
    <row r="561" spans="1:44" ht="12.75">
      <c r="A561" s="52"/>
      <c r="B561" s="52"/>
      <c r="C561" s="52"/>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row>
    <row r="562" spans="1:44" ht="12.75">
      <c r="A562" s="52"/>
      <c r="B562" s="52"/>
      <c r="C562" s="52"/>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row>
    <row r="563" spans="1:44" ht="12.75">
      <c r="A563" s="52"/>
      <c r="B563" s="52"/>
      <c r="C563" s="52"/>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row>
    <row r="564" spans="1:44" ht="12.75">
      <c r="A564" s="52"/>
      <c r="B564" s="52"/>
      <c r="C564" s="52"/>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row>
    <row r="565" spans="1:44" ht="12.75">
      <c r="A565" s="52"/>
      <c r="B565" s="52"/>
      <c r="C565" s="52"/>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row>
    <row r="566" spans="1:44" ht="12.75">
      <c r="A566" s="52"/>
      <c r="B566" s="52"/>
      <c r="C566" s="52"/>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row>
    <row r="567" spans="1:44" ht="12.75">
      <c r="A567" s="52"/>
      <c r="B567" s="52"/>
      <c r="C567" s="52"/>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row>
    <row r="568" spans="1:44" ht="12.75">
      <c r="A568" s="52"/>
      <c r="B568" s="52"/>
      <c r="C568" s="52"/>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row>
    <row r="569" spans="1:44" ht="12.75">
      <c r="A569" s="52"/>
      <c r="B569" s="52"/>
      <c r="C569" s="52"/>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row>
    <row r="570" spans="1:44" ht="12.75">
      <c r="A570" s="52"/>
      <c r="B570" s="52"/>
      <c r="C570" s="52"/>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row>
    <row r="571" spans="1:44" ht="12.75">
      <c r="A571" s="52"/>
      <c r="B571" s="52"/>
      <c r="C571" s="52"/>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row>
    <row r="572" spans="1:44" ht="12.75">
      <c r="A572" s="52"/>
      <c r="B572" s="52"/>
      <c r="C572" s="52"/>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row>
    <row r="573" spans="1:44" ht="12.75">
      <c r="A573" s="52"/>
      <c r="B573" s="52"/>
      <c r="C573" s="52"/>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row>
    <row r="574" spans="1:44" ht="12.75">
      <c r="A574" s="52"/>
      <c r="B574" s="52"/>
      <c r="C574" s="52"/>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row>
    <row r="575" spans="1:44" ht="12.75">
      <c r="A575" s="52"/>
      <c r="B575" s="52"/>
      <c r="C575" s="52"/>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row>
    <row r="576" spans="1:44" ht="12.75">
      <c r="A576" s="52"/>
      <c r="B576" s="52"/>
      <c r="C576" s="52"/>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row>
    <row r="577" spans="1:44" ht="12.75">
      <c r="A577" s="52"/>
      <c r="B577" s="52"/>
      <c r="C577" s="52"/>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row>
    <row r="578" spans="1:44" ht="12.75">
      <c r="A578" s="52"/>
      <c r="B578" s="52"/>
      <c r="C578" s="52"/>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row>
    <row r="579" spans="1:44" ht="12.75">
      <c r="A579" s="52"/>
      <c r="B579" s="52"/>
      <c r="C579" s="52"/>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row>
    <row r="580" spans="1:44" ht="12.75">
      <c r="A580" s="52"/>
      <c r="B580" s="52"/>
      <c r="C580" s="52"/>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row>
    <row r="581" spans="1:44" ht="12.75">
      <c r="A581" s="52"/>
      <c r="B581" s="52"/>
      <c r="C581" s="52"/>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row>
    <row r="582" spans="1:44" ht="12.75">
      <c r="A582" s="52"/>
      <c r="B582" s="52"/>
      <c r="C582" s="52"/>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row>
    <row r="583" spans="1:44" ht="12.75">
      <c r="A583" s="52"/>
      <c r="B583" s="52"/>
      <c r="C583" s="52"/>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row>
    <row r="584" spans="1:44" ht="12.75">
      <c r="A584" s="52"/>
      <c r="B584" s="52"/>
      <c r="C584" s="52"/>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row>
    <row r="585" spans="1:44" ht="12.75">
      <c r="A585" s="52"/>
      <c r="B585" s="52"/>
      <c r="C585" s="52"/>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row>
    <row r="586" spans="1:44" ht="12.75">
      <c r="A586" s="52"/>
      <c r="B586" s="52"/>
      <c r="C586" s="52"/>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row>
    <row r="587" spans="1:44" ht="12.75">
      <c r="A587" s="52"/>
      <c r="B587" s="52"/>
      <c r="C587" s="52"/>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row>
    <row r="588" spans="1:44" ht="12.75">
      <c r="A588" s="52"/>
      <c r="B588" s="52"/>
      <c r="C588" s="52"/>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row>
    <row r="589" spans="1:44" ht="12.75">
      <c r="A589" s="52"/>
      <c r="B589" s="52"/>
      <c r="C589" s="52"/>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row>
    <row r="590" spans="1:44" ht="12.75">
      <c r="A590" s="52"/>
      <c r="B590" s="52"/>
      <c r="C590" s="52"/>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row>
    <row r="591" spans="1:44" ht="12.75">
      <c r="A591" s="52"/>
      <c r="B591" s="52"/>
      <c r="C591" s="52"/>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row>
    <row r="592" spans="1:44" ht="12.75">
      <c r="A592" s="52"/>
      <c r="B592" s="52"/>
      <c r="C592" s="52"/>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row>
    <row r="593" spans="1:44" ht="12.75">
      <c r="A593" s="52"/>
      <c r="B593" s="52"/>
      <c r="C593" s="52"/>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row>
    <row r="594" spans="1:44" ht="12.75">
      <c r="A594" s="52"/>
      <c r="B594" s="52"/>
      <c r="C594" s="52"/>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row>
    <row r="595" spans="1:44" ht="12.75">
      <c r="A595" s="52"/>
      <c r="B595" s="52"/>
      <c r="C595" s="52"/>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row>
    <row r="596" spans="1:44" ht="12.75">
      <c r="A596" s="52"/>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row>
    <row r="597" spans="1:44" ht="12.75">
      <c r="A597" s="52"/>
      <c r="B597" s="52"/>
      <c r="C597" s="52"/>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row>
    <row r="598" spans="1:44" ht="12.75">
      <c r="A598" s="52"/>
      <c r="B598" s="52"/>
      <c r="C598" s="52"/>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row>
    <row r="599" spans="1:44" ht="12.75">
      <c r="A599" s="52"/>
      <c r="B599" s="52"/>
      <c r="C599" s="52"/>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row>
    <row r="600" spans="1:44" ht="12.75">
      <c r="A600" s="52"/>
      <c r="B600" s="52"/>
      <c r="C600" s="52"/>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row>
    <row r="601" spans="1:44" ht="12.75">
      <c r="A601" s="52"/>
      <c r="B601" s="52"/>
      <c r="C601" s="52"/>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row>
    <row r="602" spans="1:44" ht="12.75">
      <c r="A602" s="52"/>
      <c r="B602" s="52"/>
      <c r="C602" s="52"/>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row>
    <row r="603" spans="1:44" ht="12.75">
      <c r="A603" s="52"/>
      <c r="B603" s="52"/>
      <c r="C603" s="52"/>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row>
    <row r="604" spans="1:44" ht="12.75">
      <c r="A604" s="52"/>
      <c r="B604" s="52"/>
      <c r="C604" s="52"/>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row>
    <row r="605" spans="1:44" ht="12.75">
      <c r="A605" s="52"/>
      <c r="B605" s="52"/>
      <c r="C605" s="52"/>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row>
    <row r="606" spans="1:44" ht="12.75">
      <c r="A606" s="52"/>
      <c r="B606" s="52"/>
      <c r="C606" s="52"/>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row>
    <row r="607" spans="1:44" ht="12.75">
      <c r="A607" s="52"/>
      <c r="B607" s="52"/>
      <c r="C607" s="52"/>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row>
    <row r="608" spans="1:44" ht="12.75">
      <c r="A608" s="52"/>
      <c r="B608" s="52"/>
      <c r="C608" s="52"/>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row>
    <row r="609" spans="1:44" ht="12.75">
      <c r="A609" s="52"/>
      <c r="B609" s="52"/>
      <c r="C609" s="52"/>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row>
    <row r="610" spans="1:44" ht="12.75">
      <c r="A610" s="52"/>
      <c r="B610" s="52"/>
      <c r="C610" s="52"/>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row>
    <row r="611" spans="1:44" ht="12.75">
      <c r="A611" s="52"/>
      <c r="B611" s="52"/>
      <c r="C611" s="52"/>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row>
    <row r="612" spans="1:44" ht="12.75">
      <c r="A612" s="52"/>
      <c r="B612" s="52"/>
      <c r="C612" s="52"/>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row>
    <row r="613" spans="1:44" ht="12.75">
      <c r="A613" s="52"/>
      <c r="B613" s="52"/>
      <c r="C613" s="52"/>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row>
    <row r="614" spans="1:44" ht="12.75">
      <c r="A614" s="52"/>
      <c r="B614" s="52"/>
      <c r="C614" s="52"/>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row>
    <row r="615" spans="1:44" ht="12.75">
      <c r="A615" s="52"/>
      <c r="B615" s="52"/>
      <c r="C615" s="52"/>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row>
    <row r="616" spans="1:44" ht="12.75">
      <c r="A616" s="52"/>
      <c r="B616" s="52"/>
      <c r="C616" s="52"/>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row>
    <row r="617" spans="1:44" ht="12.75">
      <c r="A617" s="52"/>
      <c r="B617" s="52"/>
      <c r="C617" s="52"/>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row>
    <row r="618" spans="1:44" ht="12.75">
      <c r="A618" s="52"/>
      <c r="B618" s="52"/>
      <c r="C618" s="52"/>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row>
    <row r="619" spans="1:44" ht="12.75">
      <c r="A619" s="52"/>
      <c r="B619" s="52"/>
      <c r="C619" s="52"/>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row>
    <row r="620" spans="1:44" ht="12.75">
      <c r="A620" s="52"/>
      <c r="B620" s="52"/>
      <c r="C620" s="52"/>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row>
    <row r="621" spans="1:44" ht="12.75">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row>
    <row r="622" spans="1:44" ht="12.75">
      <c r="A622" s="52"/>
      <c r="B622" s="52"/>
      <c r="C622" s="52"/>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row>
    <row r="623" spans="1:44" ht="12.75">
      <c r="A623" s="52"/>
      <c r="B623" s="52"/>
      <c r="C623" s="52"/>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row>
    <row r="624" spans="1:44" ht="12.75">
      <c r="A624" s="52"/>
      <c r="B624" s="52"/>
      <c r="C624" s="52"/>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row>
    <row r="625" spans="1:44" ht="12.75">
      <c r="A625" s="52"/>
      <c r="B625" s="52"/>
      <c r="C625" s="52"/>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row>
    <row r="626" spans="1:44" ht="12.75">
      <c r="A626" s="52"/>
      <c r="B626" s="52"/>
      <c r="C626" s="52"/>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row>
    <row r="627" spans="1:44" ht="12.75">
      <c r="A627" s="52"/>
      <c r="B627" s="52"/>
      <c r="C627" s="52"/>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row>
    <row r="628" spans="1:44" ht="12.7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row>
    <row r="629" spans="1:44" ht="12.75">
      <c r="A629" s="52"/>
      <c r="B629" s="52"/>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row>
    <row r="630" spans="1:44" ht="12.75">
      <c r="A630" s="52"/>
      <c r="B630" s="52"/>
      <c r="C630" s="52"/>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row>
    <row r="631" spans="1:44" ht="12.75">
      <c r="A631" s="52"/>
      <c r="B631" s="52"/>
      <c r="C631" s="52"/>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row>
    <row r="632" spans="1:44" ht="12.75">
      <c r="A632" s="52"/>
      <c r="B632" s="52"/>
      <c r="C632" s="52"/>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row>
    <row r="633" spans="1:44" ht="12.75">
      <c r="A633" s="52"/>
      <c r="B633" s="52"/>
      <c r="C633" s="52"/>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row>
    <row r="634" spans="1:44" ht="12.75">
      <c r="A634" s="52"/>
      <c r="B634" s="52"/>
      <c r="C634" s="52"/>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row>
    <row r="635" spans="1:44" ht="12.75">
      <c r="A635" s="52"/>
      <c r="B635" s="52"/>
      <c r="C635" s="52"/>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row>
    <row r="636" spans="1:44" ht="12.75">
      <c r="A636" s="52"/>
      <c r="B636" s="52"/>
      <c r="C636" s="52"/>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row>
    <row r="637" spans="1:44" ht="12.75">
      <c r="A637" s="52"/>
      <c r="B637" s="52"/>
      <c r="C637" s="52"/>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row>
    <row r="638" spans="1:44" ht="12.75">
      <c r="A638" s="52"/>
      <c r="B638" s="52"/>
      <c r="C638" s="52"/>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row>
    <row r="639" spans="1:44" ht="12.75">
      <c r="A639" s="52"/>
      <c r="B639" s="52"/>
      <c r="C639" s="52"/>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row>
    <row r="640" spans="1:44" ht="12.75">
      <c r="A640" s="52"/>
      <c r="B640" s="52"/>
      <c r="C640" s="52"/>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row>
    <row r="641" spans="1:44" ht="12.75">
      <c r="A641" s="52"/>
      <c r="B641" s="52"/>
      <c r="C641" s="52"/>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row>
    <row r="642" spans="1:44" ht="12.75">
      <c r="A642" s="52"/>
      <c r="B642" s="52"/>
      <c r="C642" s="52"/>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row>
    <row r="643" spans="1:44" ht="12.75">
      <c r="A643" s="52"/>
      <c r="B643" s="52"/>
      <c r="C643" s="52"/>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row>
    <row r="644" spans="1:44" ht="12.75">
      <c r="A644" s="52"/>
      <c r="B644" s="52"/>
      <c r="C644" s="52"/>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row>
    <row r="645" spans="1:44" ht="12.75">
      <c r="A645" s="52"/>
      <c r="B645" s="52"/>
      <c r="C645" s="52"/>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row>
    <row r="646" spans="1:44" ht="12.75">
      <c r="A646" s="52"/>
      <c r="B646" s="52"/>
      <c r="C646" s="52"/>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row>
    <row r="647" spans="1:44" ht="12.75">
      <c r="A647" s="52"/>
      <c r="B647" s="52"/>
      <c r="C647" s="52"/>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row>
    <row r="648" spans="1:44" ht="12.75">
      <c r="A648" s="52"/>
      <c r="B648" s="52"/>
      <c r="C648" s="52"/>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row>
    <row r="649" spans="1:44" ht="12.75">
      <c r="A649" s="52"/>
      <c r="B649" s="52"/>
      <c r="C649" s="52"/>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row>
    <row r="650" spans="1:44" ht="12.75">
      <c r="A650" s="52"/>
      <c r="B650" s="52"/>
      <c r="C650" s="52"/>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row>
    <row r="651" spans="1:44" ht="12.75">
      <c r="A651" s="52"/>
      <c r="B651" s="52"/>
      <c r="C651" s="52"/>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row>
    <row r="652" spans="1:44" ht="12.75">
      <c r="A652" s="52"/>
      <c r="B652" s="52"/>
      <c r="C652" s="52"/>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row>
    <row r="653" spans="1:44" ht="12.75">
      <c r="A653" s="52"/>
      <c r="B653" s="52"/>
      <c r="C653" s="52"/>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row>
    <row r="654" spans="1:44" ht="12.75">
      <c r="A654" s="52"/>
      <c r="B654" s="52"/>
      <c r="C654" s="52"/>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row>
    <row r="655" spans="1:44" ht="12.75">
      <c r="A655" s="52"/>
      <c r="B655" s="52"/>
      <c r="C655" s="52"/>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row>
    <row r="656" spans="1:44" ht="12.75">
      <c r="A656" s="52"/>
      <c r="B656" s="52"/>
      <c r="C656" s="52"/>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row>
    <row r="657" spans="1:44" ht="12.75">
      <c r="A657" s="52"/>
      <c r="B657" s="52"/>
      <c r="C657" s="52"/>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row>
    <row r="658" spans="1:44" ht="12.75">
      <c r="A658" s="52"/>
      <c r="B658" s="52"/>
      <c r="C658" s="52"/>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row>
    <row r="659" spans="1:44" ht="12.75">
      <c r="A659" s="52"/>
      <c r="B659" s="52"/>
      <c r="C659" s="52"/>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row>
    <row r="660" spans="1:44" ht="12.75">
      <c r="A660" s="52"/>
      <c r="B660" s="52"/>
      <c r="C660" s="52"/>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row>
    <row r="661" spans="1:44" ht="12.75">
      <c r="A661" s="52"/>
      <c r="B661" s="52"/>
      <c r="C661" s="52"/>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row>
    <row r="662" spans="1:44" ht="12.75">
      <c r="A662" s="52"/>
      <c r="B662" s="52"/>
      <c r="C662" s="52"/>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row>
    <row r="663" spans="1:44" ht="12.75">
      <c r="A663" s="52"/>
      <c r="B663" s="52"/>
      <c r="C663" s="52"/>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row>
    <row r="664" spans="1:44" ht="12.75">
      <c r="A664" s="52"/>
      <c r="B664" s="52"/>
      <c r="C664" s="52"/>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row>
    <row r="665" spans="1:44" ht="12.75">
      <c r="A665" s="52"/>
      <c r="B665" s="52"/>
      <c r="C665" s="52"/>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row>
    <row r="666" spans="1:44" ht="12.75">
      <c r="A666" s="52"/>
      <c r="B666" s="52"/>
      <c r="C666" s="52"/>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row>
    <row r="667" spans="1:44" ht="12.75">
      <c r="A667" s="52"/>
      <c r="B667" s="52"/>
      <c r="C667" s="52"/>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row>
    <row r="668" spans="1:44" ht="12.75">
      <c r="A668" s="52"/>
      <c r="B668" s="52"/>
      <c r="C668" s="52"/>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row>
    <row r="669" spans="1:44" ht="12.75">
      <c r="A669" s="52"/>
      <c r="B669" s="52"/>
      <c r="C669" s="52"/>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row>
    <row r="670" spans="1:44" ht="12.75">
      <c r="A670" s="52"/>
      <c r="B670" s="52"/>
      <c r="C670" s="52"/>
      <c r="D670" s="52"/>
      <c r="E670" s="52"/>
      <c r="F670" s="52"/>
      <c r="G670" s="52"/>
      <c r="H670" s="52"/>
      <c r="I670" s="52"/>
      <c r="J670" s="52"/>
      <c r="K670" s="52"/>
      <c r="L670" s="52"/>
      <c r="M670" s="52"/>
      <c r="N670" s="52"/>
      <c r="O670" s="52"/>
      <c r="P670" s="52"/>
      <c r="Q670" s="52"/>
      <c r="R670" s="52"/>
      <c r="S670" s="52"/>
      <c r="T670" s="52"/>
      <c r="U670" s="52"/>
      <c r="V670" s="52"/>
      <c r="W670" s="52"/>
      <c r="X670" s="52"/>
      <c r="Y670" s="52"/>
      <c r="Z670" s="52"/>
      <c r="AA670" s="52"/>
      <c r="AB670" s="52"/>
      <c r="AC670" s="52"/>
      <c r="AD670" s="52"/>
      <c r="AE670" s="52"/>
      <c r="AF670" s="52"/>
      <c r="AG670" s="52"/>
      <c r="AH670" s="52"/>
      <c r="AI670" s="52"/>
      <c r="AJ670" s="52"/>
      <c r="AK670" s="52"/>
      <c r="AL670" s="52"/>
      <c r="AM670" s="52"/>
      <c r="AN670" s="52"/>
      <c r="AO670" s="52"/>
      <c r="AP670" s="52"/>
      <c r="AQ670" s="52"/>
      <c r="AR670" s="52"/>
    </row>
    <row r="671" spans="1:44" ht="12.75">
      <c r="A671" s="52"/>
      <c r="B671" s="52"/>
      <c r="C671" s="52"/>
      <c r="D671" s="52"/>
      <c r="E671" s="52"/>
      <c r="F671" s="52"/>
      <c r="G671" s="52"/>
      <c r="H671" s="52"/>
      <c r="I671" s="52"/>
      <c r="J671" s="52"/>
      <c r="K671" s="52"/>
      <c r="L671" s="52"/>
      <c r="M671" s="52"/>
      <c r="N671" s="52"/>
      <c r="O671" s="52"/>
      <c r="P671" s="52"/>
      <c r="Q671" s="52"/>
      <c r="R671" s="52"/>
      <c r="S671" s="52"/>
      <c r="T671" s="52"/>
      <c r="U671" s="52"/>
      <c r="V671" s="52"/>
      <c r="W671" s="52"/>
      <c r="X671" s="52"/>
      <c r="Y671" s="52"/>
      <c r="Z671" s="52"/>
      <c r="AA671" s="52"/>
      <c r="AB671" s="52"/>
      <c r="AC671" s="52"/>
      <c r="AD671" s="52"/>
      <c r="AE671" s="52"/>
      <c r="AF671" s="52"/>
      <c r="AG671" s="52"/>
      <c r="AH671" s="52"/>
      <c r="AI671" s="52"/>
      <c r="AJ671" s="52"/>
      <c r="AK671" s="52"/>
      <c r="AL671" s="52"/>
      <c r="AM671" s="52"/>
      <c r="AN671" s="52"/>
      <c r="AO671" s="52"/>
      <c r="AP671" s="52"/>
      <c r="AQ671" s="52"/>
      <c r="AR671" s="52"/>
    </row>
    <row r="672" spans="1:44" ht="12.75">
      <c r="A672" s="52"/>
      <c r="B672" s="52"/>
      <c r="C672" s="52"/>
      <c r="D672" s="52"/>
      <c r="E672" s="52"/>
      <c r="F672" s="52"/>
      <c r="G672" s="52"/>
      <c r="H672" s="52"/>
      <c r="I672" s="52"/>
      <c r="J672" s="52"/>
      <c r="K672" s="52"/>
      <c r="L672" s="52"/>
      <c r="M672" s="52"/>
      <c r="N672" s="52"/>
      <c r="O672" s="52"/>
      <c r="P672" s="52"/>
      <c r="Q672" s="52"/>
      <c r="R672" s="52"/>
      <c r="S672" s="52"/>
      <c r="T672" s="52"/>
      <c r="U672" s="52"/>
      <c r="V672" s="52"/>
      <c r="W672" s="52"/>
      <c r="X672" s="52"/>
      <c r="Y672" s="52"/>
      <c r="Z672" s="52"/>
      <c r="AA672" s="52"/>
      <c r="AB672" s="52"/>
      <c r="AC672" s="52"/>
      <c r="AD672" s="52"/>
      <c r="AE672" s="52"/>
      <c r="AF672" s="52"/>
      <c r="AG672" s="52"/>
      <c r="AH672" s="52"/>
      <c r="AI672" s="52"/>
      <c r="AJ672" s="52"/>
      <c r="AK672" s="52"/>
      <c r="AL672" s="52"/>
      <c r="AM672" s="52"/>
      <c r="AN672" s="52"/>
      <c r="AO672" s="52"/>
      <c r="AP672" s="52"/>
      <c r="AQ672" s="52"/>
      <c r="AR672" s="52"/>
    </row>
    <row r="673" spans="1:44" ht="12.75">
      <c r="A673" s="52"/>
      <c r="B673" s="52"/>
      <c r="C673" s="52"/>
      <c r="D673" s="52"/>
      <c r="E673" s="52"/>
      <c r="F673" s="52"/>
      <c r="G673" s="52"/>
      <c r="H673" s="52"/>
      <c r="I673" s="52"/>
      <c r="J673" s="52"/>
      <c r="K673" s="52"/>
      <c r="L673" s="52"/>
      <c r="M673" s="52"/>
      <c r="N673" s="52"/>
      <c r="O673" s="52"/>
      <c r="P673" s="52"/>
      <c r="Q673" s="52"/>
      <c r="R673" s="52"/>
      <c r="S673" s="52"/>
      <c r="T673" s="52"/>
      <c r="U673" s="52"/>
      <c r="V673" s="52"/>
      <c r="W673" s="52"/>
      <c r="X673" s="52"/>
      <c r="Y673" s="52"/>
      <c r="Z673" s="52"/>
      <c r="AA673" s="52"/>
      <c r="AB673" s="52"/>
      <c r="AC673" s="52"/>
      <c r="AD673" s="52"/>
      <c r="AE673" s="52"/>
      <c r="AF673" s="52"/>
      <c r="AG673" s="52"/>
      <c r="AH673" s="52"/>
      <c r="AI673" s="52"/>
      <c r="AJ673" s="52"/>
      <c r="AK673" s="52"/>
      <c r="AL673" s="52"/>
      <c r="AM673" s="52"/>
      <c r="AN673" s="52"/>
      <c r="AO673" s="52"/>
      <c r="AP673" s="52"/>
      <c r="AQ673" s="52"/>
      <c r="AR673" s="52"/>
    </row>
    <row r="674" spans="1:44" ht="12.75">
      <c r="A674" s="52"/>
      <c r="B674" s="52"/>
      <c r="C674" s="52"/>
      <c r="D674" s="52"/>
      <c r="E674" s="52"/>
      <c r="F674" s="52"/>
      <c r="G674" s="52"/>
      <c r="H674" s="52"/>
      <c r="I674" s="52"/>
      <c r="J674" s="52"/>
      <c r="K674" s="52"/>
      <c r="L674" s="52"/>
      <c r="M674" s="52"/>
      <c r="N674" s="52"/>
      <c r="O674" s="52"/>
      <c r="P674" s="52"/>
      <c r="Q674" s="52"/>
      <c r="R674" s="52"/>
      <c r="S674" s="52"/>
      <c r="T674" s="52"/>
      <c r="U674" s="52"/>
      <c r="V674" s="52"/>
      <c r="W674" s="52"/>
      <c r="X674" s="52"/>
      <c r="Y674" s="52"/>
      <c r="Z674" s="52"/>
      <c r="AA674" s="52"/>
      <c r="AB674" s="52"/>
      <c r="AC674" s="52"/>
      <c r="AD674" s="52"/>
      <c r="AE674" s="52"/>
      <c r="AF674" s="52"/>
      <c r="AG674" s="52"/>
      <c r="AH674" s="52"/>
      <c r="AI674" s="52"/>
      <c r="AJ674" s="52"/>
      <c r="AK674" s="52"/>
      <c r="AL674" s="52"/>
      <c r="AM674" s="52"/>
      <c r="AN674" s="52"/>
      <c r="AO674" s="52"/>
      <c r="AP674" s="52"/>
      <c r="AQ674" s="52"/>
      <c r="AR674" s="52"/>
    </row>
    <row r="675" spans="1:44" ht="12.75">
      <c r="A675" s="52"/>
      <c r="B675" s="52"/>
      <c r="C675" s="52"/>
      <c r="D675" s="52"/>
      <c r="E675" s="52"/>
      <c r="F675" s="52"/>
      <c r="G675" s="52"/>
      <c r="H675" s="52"/>
      <c r="I675" s="52"/>
      <c r="J675" s="52"/>
      <c r="K675" s="52"/>
      <c r="L675" s="52"/>
      <c r="M675" s="52"/>
      <c r="N675" s="52"/>
      <c r="O675" s="52"/>
      <c r="P675" s="52"/>
      <c r="Q675" s="52"/>
      <c r="R675" s="52"/>
      <c r="S675" s="52"/>
      <c r="T675" s="52"/>
      <c r="U675" s="52"/>
      <c r="V675" s="52"/>
      <c r="W675" s="52"/>
      <c r="X675" s="52"/>
      <c r="Y675" s="52"/>
      <c r="Z675" s="52"/>
      <c r="AA675" s="52"/>
      <c r="AB675" s="52"/>
      <c r="AC675" s="52"/>
      <c r="AD675" s="52"/>
      <c r="AE675" s="52"/>
      <c r="AF675" s="52"/>
      <c r="AG675" s="52"/>
      <c r="AH675" s="52"/>
      <c r="AI675" s="52"/>
      <c r="AJ675" s="52"/>
      <c r="AK675" s="52"/>
      <c r="AL675" s="52"/>
      <c r="AM675" s="52"/>
      <c r="AN675" s="52"/>
      <c r="AO675" s="52"/>
      <c r="AP675" s="52"/>
      <c r="AQ675" s="52"/>
      <c r="AR675" s="52"/>
    </row>
    <row r="676" spans="1:44" ht="12.75">
      <c r="A676" s="52"/>
      <c r="B676" s="52"/>
      <c r="C676" s="52"/>
      <c r="D676" s="52"/>
      <c r="E676" s="52"/>
      <c r="F676" s="52"/>
      <c r="G676" s="52"/>
      <c r="H676" s="52"/>
      <c r="I676" s="52"/>
      <c r="J676" s="52"/>
      <c r="K676" s="52"/>
      <c r="L676" s="52"/>
      <c r="M676" s="52"/>
      <c r="N676" s="52"/>
      <c r="O676" s="52"/>
      <c r="P676" s="52"/>
      <c r="Q676" s="52"/>
      <c r="R676" s="52"/>
      <c r="S676" s="52"/>
      <c r="T676" s="52"/>
      <c r="U676" s="52"/>
      <c r="V676" s="52"/>
      <c r="W676" s="52"/>
      <c r="X676" s="52"/>
      <c r="Y676" s="52"/>
      <c r="Z676" s="52"/>
      <c r="AA676" s="52"/>
      <c r="AB676" s="52"/>
      <c r="AC676" s="52"/>
      <c r="AD676" s="52"/>
      <c r="AE676" s="52"/>
      <c r="AF676" s="52"/>
      <c r="AG676" s="52"/>
      <c r="AH676" s="52"/>
      <c r="AI676" s="52"/>
      <c r="AJ676" s="52"/>
      <c r="AK676" s="52"/>
      <c r="AL676" s="52"/>
      <c r="AM676" s="52"/>
      <c r="AN676" s="52"/>
      <c r="AO676" s="52"/>
      <c r="AP676" s="52"/>
      <c r="AQ676" s="52"/>
      <c r="AR676" s="52"/>
    </row>
    <row r="677" spans="1:44" ht="12.75">
      <c r="A677" s="52"/>
      <c r="B677" s="52"/>
      <c r="C677" s="52"/>
      <c r="D677" s="52"/>
      <c r="E677" s="52"/>
      <c r="F677" s="52"/>
      <c r="G677" s="52"/>
      <c r="H677" s="52"/>
      <c r="I677" s="52"/>
      <c r="J677" s="52"/>
      <c r="K677" s="52"/>
      <c r="L677" s="52"/>
      <c r="M677" s="52"/>
      <c r="N677" s="52"/>
      <c r="O677" s="52"/>
      <c r="P677" s="52"/>
      <c r="Q677" s="52"/>
      <c r="R677" s="52"/>
      <c r="S677" s="52"/>
      <c r="T677" s="52"/>
      <c r="U677" s="52"/>
      <c r="V677" s="52"/>
      <c r="W677" s="52"/>
      <c r="X677" s="52"/>
      <c r="Y677" s="52"/>
      <c r="Z677" s="52"/>
      <c r="AA677" s="52"/>
      <c r="AB677" s="52"/>
      <c r="AC677" s="52"/>
      <c r="AD677" s="52"/>
      <c r="AE677" s="52"/>
      <c r="AF677" s="52"/>
      <c r="AG677" s="52"/>
      <c r="AH677" s="52"/>
      <c r="AI677" s="52"/>
      <c r="AJ677" s="52"/>
      <c r="AK677" s="52"/>
      <c r="AL677" s="52"/>
      <c r="AM677" s="52"/>
      <c r="AN677" s="52"/>
      <c r="AO677" s="52"/>
      <c r="AP677" s="52"/>
      <c r="AQ677" s="52"/>
      <c r="AR677" s="52"/>
    </row>
    <row r="678" spans="1:44" ht="12.75">
      <c r="A678" s="52"/>
      <c r="B678" s="52"/>
      <c r="C678" s="52"/>
      <c r="D678" s="52"/>
      <c r="E678" s="52"/>
      <c r="F678" s="52"/>
      <c r="G678" s="52"/>
      <c r="H678" s="52"/>
      <c r="I678" s="52"/>
      <c r="J678" s="52"/>
      <c r="K678" s="52"/>
      <c r="L678" s="52"/>
      <c r="M678" s="52"/>
      <c r="N678" s="52"/>
      <c r="O678" s="52"/>
      <c r="P678" s="52"/>
      <c r="Q678" s="52"/>
      <c r="R678" s="52"/>
      <c r="S678" s="52"/>
      <c r="T678" s="52"/>
      <c r="U678" s="52"/>
      <c r="V678" s="52"/>
      <c r="W678" s="52"/>
      <c r="X678" s="52"/>
      <c r="Y678" s="52"/>
      <c r="Z678" s="52"/>
      <c r="AA678" s="52"/>
      <c r="AB678" s="52"/>
      <c r="AC678" s="52"/>
      <c r="AD678" s="52"/>
      <c r="AE678" s="52"/>
      <c r="AF678" s="52"/>
      <c r="AG678" s="52"/>
      <c r="AH678" s="52"/>
      <c r="AI678" s="52"/>
      <c r="AJ678" s="52"/>
      <c r="AK678" s="52"/>
      <c r="AL678" s="52"/>
      <c r="AM678" s="52"/>
      <c r="AN678" s="52"/>
      <c r="AO678" s="52"/>
      <c r="AP678" s="52"/>
      <c r="AQ678" s="52"/>
      <c r="AR678" s="52"/>
    </row>
    <row r="679" spans="1:44" ht="12.75">
      <c r="A679" s="52"/>
      <c r="B679" s="52"/>
      <c r="C679" s="52"/>
      <c r="D679" s="52"/>
      <c r="E679" s="52"/>
      <c r="F679" s="52"/>
      <c r="G679" s="52"/>
      <c r="H679" s="52"/>
      <c r="I679" s="52"/>
      <c r="J679" s="52"/>
      <c r="K679" s="52"/>
      <c r="L679" s="52"/>
      <c r="M679" s="52"/>
      <c r="N679" s="52"/>
      <c r="O679" s="52"/>
      <c r="P679" s="52"/>
      <c r="Q679" s="52"/>
      <c r="R679" s="52"/>
      <c r="S679" s="52"/>
      <c r="T679" s="52"/>
      <c r="U679" s="52"/>
      <c r="V679" s="52"/>
      <c r="W679" s="52"/>
      <c r="X679" s="52"/>
      <c r="Y679" s="52"/>
      <c r="Z679" s="52"/>
      <c r="AA679" s="52"/>
      <c r="AB679" s="52"/>
      <c r="AC679" s="52"/>
      <c r="AD679" s="52"/>
      <c r="AE679" s="52"/>
      <c r="AF679" s="52"/>
      <c r="AG679" s="52"/>
      <c r="AH679" s="52"/>
      <c r="AI679" s="52"/>
      <c r="AJ679" s="52"/>
      <c r="AK679" s="52"/>
      <c r="AL679" s="52"/>
      <c r="AM679" s="52"/>
      <c r="AN679" s="52"/>
      <c r="AO679" s="52"/>
      <c r="AP679" s="52"/>
      <c r="AQ679" s="52"/>
      <c r="AR679" s="52"/>
    </row>
    <row r="680" spans="1:44" ht="12.75">
      <c r="A680" s="52"/>
      <c r="B680" s="52"/>
      <c r="C680" s="52"/>
      <c r="D680" s="52"/>
      <c r="E680" s="52"/>
      <c r="F680" s="52"/>
      <c r="G680" s="52"/>
      <c r="H680" s="52"/>
      <c r="I680" s="52"/>
      <c r="J680" s="52"/>
      <c r="K680" s="52"/>
      <c r="L680" s="52"/>
      <c r="M680" s="52"/>
      <c r="N680" s="52"/>
      <c r="O680" s="52"/>
      <c r="P680" s="52"/>
      <c r="Q680" s="52"/>
      <c r="R680" s="52"/>
      <c r="S680" s="52"/>
      <c r="T680" s="52"/>
      <c r="U680" s="52"/>
      <c r="V680" s="52"/>
      <c r="W680" s="52"/>
      <c r="X680" s="52"/>
      <c r="Y680" s="52"/>
      <c r="Z680" s="52"/>
      <c r="AA680" s="52"/>
      <c r="AB680" s="52"/>
      <c r="AC680" s="52"/>
      <c r="AD680" s="52"/>
      <c r="AE680" s="52"/>
      <c r="AF680" s="52"/>
      <c r="AG680" s="52"/>
      <c r="AH680" s="52"/>
      <c r="AI680" s="52"/>
      <c r="AJ680" s="52"/>
      <c r="AK680" s="52"/>
      <c r="AL680" s="52"/>
      <c r="AM680" s="52"/>
      <c r="AN680" s="52"/>
      <c r="AO680" s="52"/>
      <c r="AP680" s="52"/>
      <c r="AQ680" s="52"/>
      <c r="AR680" s="52"/>
    </row>
    <row r="681" spans="1:44" ht="12.75">
      <c r="A681" s="52"/>
      <c r="B681" s="52"/>
      <c r="C681" s="52"/>
      <c r="D681" s="52"/>
      <c r="E681" s="52"/>
      <c r="F681" s="52"/>
      <c r="G681" s="52"/>
      <c r="H681" s="52"/>
      <c r="I681" s="52"/>
      <c r="J681" s="52"/>
      <c r="K681" s="52"/>
      <c r="L681" s="52"/>
      <c r="M681" s="52"/>
      <c r="N681" s="52"/>
      <c r="O681" s="52"/>
      <c r="P681" s="52"/>
      <c r="Q681" s="52"/>
      <c r="R681" s="52"/>
      <c r="S681" s="52"/>
      <c r="T681" s="52"/>
      <c r="U681" s="52"/>
      <c r="V681" s="52"/>
      <c r="W681" s="52"/>
      <c r="X681" s="52"/>
      <c r="Y681" s="52"/>
      <c r="Z681" s="52"/>
      <c r="AA681" s="52"/>
      <c r="AB681" s="52"/>
      <c r="AC681" s="52"/>
      <c r="AD681" s="52"/>
      <c r="AE681" s="52"/>
      <c r="AF681" s="52"/>
      <c r="AG681" s="52"/>
      <c r="AH681" s="52"/>
      <c r="AI681" s="52"/>
      <c r="AJ681" s="52"/>
      <c r="AK681" s="52"/>
      <c r="AL681" s="52"/>
      <c r="AM681" s="52"/>
      <c r="AN681" s="52"/>
      <c r="AO681" s="52"/>
      <c r="AP681" s="52"/>
      <c r="AQ681" s="52"/>
      <c r="AR681" s="52"/>
    </row>
    <row r="682" spans="1:44" ht="12.75">
      <c r="A682" s="52"/>
      <c r="B682" s="52"/>
      <c r="C682" s="52"/>
      <c r="D682" s="52"/>
      <c r="E682" s="52"/>
      <c r="F682" s="52"/>
      <c r="G682" s="52"/>
      <c r="H682" s="52"/>
      <c r="I682" s="52"/>
      <c r="J682" s="52"/>
      <c r="K682" s="52"/>
      <c r="L682" s="52"/>
      <c r="M682" s="52"/>
      <c r="N682" s="52"/>
      <c r="O682" s="52"/>
      <c r="P682" s="52"/>
      <c r="Q682" s="52"/>
      <c r="R682" s="52"/>
      <c r="S682" s="52"/>
      <c r="T682" s="52"/>
      <c r="U682" s="52"/>
      <c r="V682" s="52"/>
      <c r="W682" s="52"/>
      <c r="X682" s="52"/>
      <c r="Y682" s="52"/>
      <c r="Z682" s="52"/>
      <c r="AA682" s="52"/>
      <c r="AB682" s="52"/>
      <c r="AC682" s="52"/>
      <c r="AD682" s="52"/>
      <c r="AE682" s="52"/>
      <c r="AF682" s="52"/>
      <c r="AG682" s="52"/>
      <c r="AH682" s="52"/>
      <c r="AI682" s="52"/>
      <c r="AJ682" s="52"/>
      <c r="AK682" s="52"/>
      <c r="AL682" s="52"/>
      <c r="AM682" s="52"/>
      <c r="AN682" s="52"/>
      <c r="AO682" s="52"/>
      <c r="AP682" s="52"/>
      <c r="AQ682" s="52"/>
      <c r="AR682" s="52"/>
    </row>
    <row r="683" spans="1:44" ht="12.75">
      <c r="A683" s="52"/>
      <c r="B683" s="52"/>
      <c r="C683" s="52"/>
      <c r="D683" s="52"/>
      <c r="E683" s="52"/>
      <c r="F683" s="52"/>
      <c r="G683" s="52"/>
      <c r="H683" s="52"/>
      <c r="I683" s="52"/>
      <c r="J683" s="52"/>
      <c r="K683" s="52"/>
      <c r="L683" s="52"/>
      <c r="M683" s="52"/>
      <c r="N683" s="52"/>
      <c r="O683" s="52"/>
      <c r="P683" s="52"/>
      <c r="Q683" s="52"/>
      <c r="R683" s="52"/>
      <c r="S683" s="52"/>
      <c r="T683" s="52"/>
      <c r="U683" s="52"/>
      <c r="V683" s="52"/>
      <c r="W683" s="52"/>
      <c r="X683" s="52"/>
      <c r="Y683" s="52"/>
      <c r="Z683" s="52"/>
      <c r="AA683" s="52"/>
      <c r="AB683" s="52"/>
      <c r="AC683" s="52"/>
      <c r="AD683" s="52"/>
      <c r="AE683" s="52"/>
      <c r="AF683" s="52"/>
      <c r="AG683" s="52"/>
      <c r="AH683" s="52"/>
      <c r="AI683" s="52"/>
      <c r="AJ683" s="52"/>
      <c r="AK683" s="52"/>
      <c r="AL683" s="52"/>
      <c r="AM683" s="52"/>
      <c r="AN683" s="52"/>
      <c r="AO683" s="52"/>
      <c r="AP683" s="52"/>
      <c r="AQ683" s="52"/>
      <c r="AR683" s="52"/>
    </row>
    <row r="684" spans="1:44" ht="12.75">
      <c r="A684" s="52"/>
      <c r="B684" s="52"/>
      <c r="C684" s="52"/>
      <c r="D684" s="52"/>
      <c r="E684" s="52"/>
      <c r="F684" s="52"/>
      <c r="G684" s="52"/>
      <c r="H684" s="52"/>
      <c r="I684" s="52"/>
      <c r="J684" s="52"/>
      <c r="K684" s="52"/>
      <c r="L684" s="52"/>
      <c r="M684" s="52"/>
      <c r="N684" s="52"/>
      <c r="O684" s="52"/>
      <c r="P684" s="52"/>
      <c r="Q684" s="52"/>
      <c r="R684" s="52"/>
      <c r="S684" s="52"/>
      <c r="T684" s="52"/>
      <c r="U684" s="52"/>
      <c r="V684" s="52"/>
      <c r="W684" s="52"/>
      <c r="X684" s="52"/>
      <c r="Y684" s="52"/>
      <c r="Z684" s="52"/>
      <c r="AA684" s="52"/>
      <c r="AB684" s="52"/>
      <c r="AC684" s="52"/>
      <c r="AD684" s="52"/>
      <c r="AE684" s="52"/>
      <c r="AF684" s="52"/>
      <c r="AG684" s="52"/>
      <c r="AH684" s="52"/>
      <c r="AI684" s="52"/>
      <c r="AJ684" s="52"/>
      <c r="AK684" s="52"/>
      <c r="AL684" s="52"/>
      <c r="AM684" s="52"/>
      <c r="AN684" s="52"/>
      <c r="AO684" s="52"/>
      <c r="AP684" s="52"/>
      <c r="AQ684" s="52"/>
      <c r="AR684" s="52"/>
    </row>
    <row r="685" spans="1:44" ht="12.75">
      <c r="A685" s="52"/>
      <c r="B685" s="52"/>
      <c r="C685" s="52"/>
      <c r="D685" s="52"/>
      <c r="E685" s="52"/>
      <c r="F685" s="52"/>
      <c r="G685" s="52"/>
      <c r="H685" s="52"/>
      <c r="I685" s="52"/>
      <c r="J685" s="52"/>
      <c r="K685" s="52"/>
      <c r="L685" s="52"/>
      <c r="M685" s="52"/>
      <c r="N685" s="52"/>
      <c r="O685" s="52"/>
      <c r="P685" s="52"/>
      <c r="Q685" s="52"/>
      <c r="R685" s="52"/>
      <c r="S685" s="52"/>
      <c r="T685" s="52"/>
      <c r="U685" s="52"/>
      <c r="V685" s="52"/>
      <c r="W685" s="52"/>
      <c r="X685" s="52"/>
      <c r="Y685" s="52"/>
      <c r="Z685" s="52"/>
      <c r="AA685" s="52"/>
      <c r="AB685" s="52"/>
      <c r="AC685" s="52"/>
      <c r="AD685" s="52"/>
      <c r="AE685" s="52"/>
      <c r="AF685" s="52"/>
      <c r="AG685" s="52"/>
      <c r="AH685" s="52"/>
      <c r="AI685" s="52"/>
      <c r="AJ685" s="52"/>
      <c r="AK685" s="52"/>
      <c r="AL685" s="52"/>
      <c r="AM685" s="52"/>
      <c r="AN685" s="52"/>
      <c r="AO685" s="52"/>
      <c r="AP685" s="52"/>
      <c r="AQ685" s="52"/>
      <c r="AR685" s="52"/>
    </row>
    <row r="686" spans="1:44" ht="12.75">
      <c r="A686" s="52"/>
      <c r="B686" s="52"/>
      <c r="C686" s="52"/>
      <c r="D686" s="52"/>
      <c r="E686" s="52"/>
      <c r="F686" s="52"/>
      <c r="G686" s="52"/>
      <c r="H686" s="52"/>
      <c r="I686" s="52"/>
      <c r="J686" s="52"/>
      <c r="K686" s="52"/>
      <c r="L686" s="52"/>
      <c r="M686" s="52"/>
      <c r="N686" s="52"/>
      <c r="O686" s="52"/>
      <c r="P686" s="52"/>
      <c r="Q686" s="52"/>
      <c r="R686" s="52"/>
      <c r="S686" s="52"/>
      <c r="T686" s="52"/>
      <c r="U686" s="52"/>
      <c r="V686" s="52"/>
      <c r="W686" s="52"/>
      <c r="X686" s="52"/>
      <c r="Y686" s="52"/>
      <c r="Z686" s="52"/>
      <c r="AA686" s="52"/>
      <c r="AB686" s="52"/>
      <c r="AC686" s="52"/>
      <c r="AD686" s="52"/>
      <c r="AE686" s="52"/>
      <c r="AF686" s="52"/>
      <c r="AG686" s="52"/>
      <c r="AH686" s="52"/>
      <c r="AI686" s="52"/>
      <c r="AJ686" s="52"/>
      <c r="AK686" s="52"/>
      <c r="AL686" s="52"/>
      <c r="AM686" s="52"/>
      <c r="AN686" s="52"/>
      <c r="AO686" s="52"/>
      <c r="AP686" s="52"/>
      <c r="AQ686" s="52"/>
      <c r="AR686" s="52"/>
    </row>
    <row r="687" spans="1:44" ht="12.75">
      <c r="A687" s="52"/>
      <c r="B687" s="52"/>
      <c r="C687" s="52"/>
      <c r="D687" s="52"/>
      <c r="E687" s="52"/>
      <c r="F687" s="52"/>
      <c r="G687" s="52"/>
      <c r="H687" s="52"/>
      <c r="I687" s="52"/>
      <c r="J687" s="52"/>
      <c r="K687" s="52"/>
      <c r="L687" s="52"/>
      <c r="M687" s="52"/>
      <c r="N687" s="52"/>
      <c r="O687" s="52"/>
      <c r="P687" s="52"/>
      <c r="Q687" s="52"/>
      <c r="R687" s="52"/>
      <c r="S687" s="52"/>
      <c r="T687" s="52"/>
      <c r="U687" s="52"/>
      <c r="V687" s="52"/>
      <c r="W687" s="52"/>
      <c r="X687" s="52"/>
      <c r="Y687" s="52"/>
      <c r="Z687" s="52"/>
      <c r="AA687" s="52"/>
      <c r="AB687" s="52"/>
      <c r="AC687" s="52"/>
      <c r="AD687" s="52"/>
      <c r="AE687" s="52"/>
      <c r="AF687" s="52"/>
      <c r="AG687" s="52"/>
      <c r="AH687" s="52"/>
      <c r="AI687" s="52"/>
      <c r="AJ687" s="52"/>
      <c r="AK687" s="52"/>
      <c r="AL687" s="52"/>
      <c r="AM687" s="52"/>
      <c r="AN687" s="52"/>
      <c r="AO687" s="52"/>
      <c r="AP687" s="52"/>
      <c r="AQ687" s="52"/>
      <c r="AR687" s="52"/>
    </row>
    <row r="688" spans="1:44" ht="12.75">
      <c r="A688" s="52"/>
      <c r="B688" s="52"/>
      <c r="C688" s="52"/>
      <c r="D688" s="52"/>
      <c r="E688" s="52"/>
      <c r="F688" s="52"/>
      <c r="G688" s="52"/>
      <c r="H688" s="52"/>
      <c r="I688" s="52"/>
      <c r="J688" s="52"/>
      <c r="K688" s="52"/>
      <c r="L688" s="52"/>
      <c r="M688" s="52"/>
      <c r="N688" s="52"/>
      <c r="O688" s="52"/>
      <c r="P688" s="52"/>
      <c r="Q688" s="52"/>
      <c r="R688" s="52"/>
      <c r="S688" s="52"/>
      <c r="T688" s="52"/>
      <c r="U688" s="52"/>
      <c r="V688" s="52"/>
      <c r="W688" s="52"/>
      <c r="X688" s="52"/>
      <c r="Y688" s="52"/>
      <c r="Z688" s="52"/>
      <c r="AA688" s="52"/>
      <c r="AB688" s="52"/>
      <c r="AC688" s="52"/>
      <c r="AD688" s="52"/>
      <c r="AE688" s="52"/>
      <c r="AF688" s="52"/>
      <c r="AG688" s="52"/>
      <c r="AH688" s="52"/>
      <c r="AI688" s="52"/>
      <c r="AJ688" s="52"/>
      <c r="AK688" s="52"/>
      <c r="AL688" s="52"/>
      <c r="AM688" s="52"/>
      <c r="AN688" s="52"/>
      <c r="AO688" s="52"/>
      <c r="AP688" s="52"/>
      <c r="AQ688" s="52"/>
      <c r="AR688" s="52"/>
    </row>
    <row r="689" spans="1:44" ht="12.75">
      <c r="A689" s="52"/>
      <c r="B689" s="52"/>
      <c r="C689" s="52"/>
      <c r="D689" s="52"/>
      <c r="E689" s="52"/>
      <c r="F689" s="52"/>
      <c r="G689" s="52"/>
      <c r="H689" s="52"/>
      <c r="I689" s="52"/>
      <c r="J689" s="52"/>
      <c r="K689" s="52"/>
      <c r="L689" s="52"/>
      <c r="M689" s="52"/>
      <c r="N689" s="52"/>
      <c r="O689" s="52"/>
      <c r="P689" s="52"/>
      <c r="Q689" s="52"/>
      <c r="R689" s="52"/>
      <c r="S689" s="52"/>
      <c r="T689" s="52"/>
      <c r="U689" s="52"/>
      <c r="V689" s="52"/>
      <c r="W689" s="52"/>
      <c r="X689" s="52"/>
      <c r="Y689" s="52"/>
      <c r="Z689" s="52"/>
      <c r="AA689" s="52"/>
      <c r="AB689" s="52"/>
      <c r="AC689" s="52"/>
      <c r="AD689" s="52"/>
      <c r="AE689" s="52"/>
      <c r="AF689" s="52"/>
      <c r="AG689" s="52"/>
      <c r="AH689" s="52"/>
      <c r="AI689" s="52"/>
      <c r="AJ689" s="52"/>
      <c r="AK689" s="52"/>
      <c r="AL689" s="52"/>
      <c r="AM689" s="52"/>
      <c r="AN689" s="52"/>
      <c r="AO689" s="52"/>
      <c r="AP689" s="52"/>
      <c r="AQ689" s="52"/>
      <c r="AR689" s="52"/>
    </row>
    <row r="690" spans="1:44" ht="12.75">
      <c r="A690" s="52"/>
      <c r="B690" s="52"/>
      <c r="C690" s="52"/>
      <c r="D690" s="52"/>
      <c r="E690" s="52"/>
      <c r="F690" s="52"/>
      <c r="G690" s="52"/>
      <c r="H690" s="52"/>
      <c r="I690" s="52"/>
      <c r="J690" s="52"/>
      <c r="K690" s="52"/>
      <c r="L690" s="52"/>
      <c r="M690" s="52"/>
      <c r="N690" s="52"/>
      <c r="O690" s="52"/>
      <c r="P690" s="52"/>
      <c r="Q690" s="52"/>
      <c r="R690" s="52"/>
      <c r="S690" s="52"/>
      <c r="T690" s="52"/>
      <c r="U690" s="52"/>
      <c r="V690" s="52"/>
      <c r="W690" s="52"/>
      <c r="X690" s="52"/>
      <c r="Y690" s="52"/>
      <c r="Z690" s="52"/>
      <c r="AA690" s="52"/>
      <c r="AB690" s="52"/>
      <c r="AC690" s="52"/>
      <c r="AD690" s="52"/>
      <c r="AE690" s="52"/>
      <c r="AF690" s="52"/>
      <c r="AG690" s="52"/>
      <c r="AH690" s="52"/>
      <c r="AI690" s="52"/>
      <c r="AJ690" s="52"/>
      <c r="AK690" s="52"/>
      <c r="AL690" s="52"/>
      <c r="AM690" s="52"/>
      <c r="AN690" s="52"/>
      <c r="AO690" s="52"/>
      <c r="AP690" s="52"/>
      <c r="AQ690" s="52"/>
      <c r="AR690" s="52"/>
    </row>
    <row r="691" spans="1:44" ht="12.75">
      <c r="A691" s="52"/>
      <c r="B691" s="52"/>
      <c r="C691" s="52"/>
      <c r="D691" s="52"/>
      <c r="E691" s="52"/>
      <c r="F691" s="52"/>
      <c r="G691" s="52"/>
      <c r="H691" s="52"/>
      <c r="I691" s="52"/>
      <c r="J691" s="52"/>
      <c r="K691" s="52"/>
      <c r="L691" s="52"/>
      <c r="M691" s="52"/>
      <c r="N691" s="52"/>
      <c r="O691" s="52"/>
      <c r="P691" s="52"/>
      <c r="Q691" s="52"/>
      <c r="R691" s="52"/>
      <c r="S691" s="52"/>
      <c r="T691" s="52"/>
      <c r="U691" s="52"/>
      <c r="V691" s="52"/>
      <c r="W691" s="52"/>
      <c r="X691" s="52"/>
      <c r="Y691" s="52"/>
      <c r="Z691" s="52"/>
      <c r="AA691" s="52"/>
      <c r="AB691" s="52"/>
      <c r="AC691" s="52"/>
      <c r="AD691" s="52"/>
      <c r="AE691" s="52"/>
      <c r="AF691" s="52"/>
      <c r="AG691" s="52"/>
      <c r="AH691" s="52"/>
      <c r="AI691" s="52"/>
      <c r="AJ691" s="52"/>
      <c r="AK691" s="52"/>
      <c r="AL691" s="52"/>
      <c r="AM691" s="52"/>
      <c r="AN691" s="52"/>
      <c r="AO691" s="52"/>
      <c r="AP691" s="52"/>
      <c r="AQ691" s="52"/>
      <c r="AR691" s="52"/>
    </row>
    <row r="692" spans="1:44" ht="12.75">
      <c r="A692" s="52"/>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c r="AA692" s="52"/>
      <c r="AB692" s="52"/>
      <c r="AC692" s="52"/>
      <c r="AD692" s="52"/>
      <c r="AE692" s="52"/>
      <c r="AF692" s="52"/>
      <c r="AG692" s="52"/>
      <c r="AH692" s="52"/>
      <c r="AI692" s="52"/>
      <c r="AJ692" s="52"/>
      <c r="AK692" s="52"/>
      <c r="AL692" s="52"/>
      <c r="AM692" s="52"/>
      <c r="AN692" s="52"/>
      <c r="AO692" s="52"/>
      <c r="AP692" s="52"/>
      <c r="AQ692" s="52"/>
      <c r="AR692" s="52"/>
    </row>
    <row r="693" spans="1:44" ht="12.75">
      <c r="A693" s="52"/>
      <c r="B693" s="52"/>
      <c r="C693" s="52"/>
      <c r="D693" s="52"/>
      <c r="E693" s="52"/>
      <c r="F693" s="52"/>
      <c r="G693" s="52"/>
      <c r="H693" s="52"/>
      <c r="I693" s="52"/>
      <c r="J693" s="52"/>
      <c r="K693" s="52"/>
      <c r="L693" s="52"/>
      <c r="M693" s="52"/>
      <c r="N693" s="52"/>
      <c r="O693" s="52"/>
      <c r="P693" s="52"/>
      <c r="Q693" s="52"/>
      <c r="R693" s="52"/>
      <c r="S693" s="52"/>
      <c r="T693" s="52"/>
      <c r="U693" s="52"/>
      <c r="V693" s="52"/>
      <c r="W693" s="52"/>
      <c r="X693" s="52"/>
      <c r="Y693" s="52"/>
      <c r="Z693" s="52"/>
      <c r="AA693" s="52"/>
      <c r="AB693" s="52"/>
      <c r="AC693" s="52"/>
      <c r="AD693" s="52"/>
      <c r="AE693" s="52"/>
      <c r="AF693" s="52"/>
      <c r="AG693" s="52"/>
      <c r="AH693" s="52"/>
      <c r="AI693" s="52"/>
      <c r="AJ693" s="52"/>
      <c r="AK693" s="52"/>
      <c r="AL693" s="52"/>
      <c r="AM693" s="52"/>
      <c r="AN693" s="52"/>
      <c r="AO693" s="52"/>
      <c r="AP693" s="52"/>
      <c r="AQ693" s="52"/>
      <c r="AR693" s="52"/>
    </row>
    <row r="694" spans="1:44" ht="12.75">
      <c r="A694" s="52"/>
      <c r="B694" s="52"/>
      <c r="C694" s="52"/>
      <c r="D694" s="52"/>
      <c r="E694" s="52"/>
      <c r="F694" s="52"/>
      <c r="G694" s="52"/>
      <c r="H694" s="52"/>
      <c r="I694" s="52"/>
      <c r="J694" s="52"/>
      <c r="K694" s="52"/>
      <c r="L694" s="52"/>
      <c r="M694" s="52"/>
      <c r="N694" s="52"/>
      <c r="O694" s="52"/>
      <c r="P694" s="52"/>
      <c r="Q694" s="52"/>
      <c r="R694" s="52"/>
      <c r="S694" s="52"/>
      <c r="T694" s="52"/>
      <c r="U694" s="52"/>
      <c r="V694" s="52"/>
      <c r="W694" s="52"/>
      <c r="X694" s="52"/>
      <c r="Y694" s="52"/>
      <c r="Z694" s="52"/>
      <c r="AA694" s="52"/>
      <c r="AB694" s="52"/>
      <c r="AC694" s="52"/>
      <c r="AD694" s="52"/>
      <c r="AE694" s="52"/>
      <c r="AF694" s="52"/>
      <c r="AG694" s="52"/>
      <c r="AH694" s="52"/>
      <c r="AI694" s="52"/>
      <c r="AJ694" s="52"/>
      <c r="AK694" s="52"/>
      <c r="AL694" s="52"/>
      <c r="AM694" s="52"/>
      <c r="AN694" s="52"/>
      <c r="AO694" s="52"/>
      <c r="AP694" s="52"/>
      <c r="AQ694" s="52"/>
      <c r="AR694" s="52"/>
    </row>
    <row r="695" spans="1:44" ht="12.75">
      <c r="A695" s="52"/>
      <c r="B695" s="52"/>
      <c r="C695" s="52"/>
      <c r="D695" s="52"/>
      <c r="E695" s="52"/>
      <c r="F695" s="52"/>
      <c r="G695" s="52"/>
      <c r="H695" s="52"/>
      <c r="I695" s="52"/>
      <c r="J695" s="52"/>
      <c r="K695" s="52"/>
      <c r="L695" s="52"/>
      <c r="M695" s="52"/>
      <c r="N695" s="52"/>
      <c r="O695" s="52"/>
      <c r="P695" s="52"/>
      <c r="Q695" s="52"/>
      <c r="R695" s="52"/>
      <c r="S695" s="52"/>
      <c r="T695" s="52"/>
      <c r="U695" s="52"/>
      <c r="V695" s="52"/>
      <c r="W695" s="52"/>
      <c r="X695" s="52"/>
      <c r="Y695" s="52"/>
      <c r="Z695" s="52"/>
      <c r="AA695" s="52"/>
      <c r="AB695" s="52"/>
      <c r="AC695" s="52"/>
      <c r="AD695" s="52"/>
      <c r="AE695" s="52"/>
      <c r="AF695" s="52"/>
      <c r="AG695" s="52"/>
      <c r="AH695" s="52"/>
      <c r="AI695" s="52"/>
      <c r="AJ695" s="52"/>
      <c r="AK695" s="52"/>
      <c r="AL695" s="52"/>
      <c r="AM695" s="52"/>
      <c r="AN695" s="52"/>
      <c r="AO695" s="52"/>
      <c r="AP695" s="52"/>
      <c r="AQ695" s="52"/>
      <c r="AR695" s="52"/>
    </row>
    <row r="696" spans="1:44" ht="12.75">
      <c r="A696" s="52"/>
      <c r="B696" s="52"/>
      <c r="C696" s="52"/>
      <c r="D696" s="52"/>
      <c r="E696" s="52"/>
      <c r="F696" s="52"/>
      <c r="G696" s="52"/>
      <c r="H696" s="52"/>
      <c r="I696" s="52"/>
      <c r="J696" s="52"/>
      <c r="K696" s="52"/>
      <c r="L696" s="52"/>
      <c r="M696" s="52"/>
      <c r="N696" s="52"/>
      <c r="O696" s="52"/>
      <c r="P696" s="52"/>
      <c r="Q696" s="52"/>
      <c r="R696" s="52"/>
      <c r="S696" s="52"/>
      <c r="T696" s="52"/>
      <c r="U696" s="52"/>
      <c r="V696" s="52"/>
      <c r="W696" s="52"/>
      <c r="X696" s="52"/>
      <c r="Y696" s="52"/>
      <c r="Z696" s="52"/>
      <c r="AA696" s="52"/>
      <c r="AB696" s="52"/>
      <c r="AC696" s="52"/>
      <c r="AD696" s="52"/>
      <c r="AE696" s="52"/>
      <c r="AF696" s="52"/>
      <c r="AG696" s="52"/>
      <c r="AH696" s="52"/>
      <c r="AI696" s="52"/>
      <c r="AJ696" s="52"/>
      <c r="AK696" s="52"/>
      <c r="AL696" s="52"/>
      <c r="AM696" s="52"/>
      <c r="AN696" s="52"/>
      <c r="AO696" s="52"/>
      <c r="AP696" s="52"/>
      <c r="AQ696" s="52"/>
      <c r="AR696" s="52"/>
    </row>
    <row r="697" spans="1:44" ht="12.75">
      <c r="A697" s="52"/>
      <c r="B697" s="52"/>
      <c r="C697" s="52"/>
      <c r="D697" s="52"/>
      <c r="E697" s="52"/>
      <c r="F697" s="52"/>
      <c r="G697" s="52"/>
      <c r="H697" s="52"/>
      <c r="I697" s="52"/>
      <c r="J697" s="52"/>
      <c r="K697" s="52"/>
      <c r="L697" s="52"/>
      <c r="M697" s="52"/>
      <c r="N697" s="52"/>
      <c r="O697" s="52"/>
      <c r="P697" s="52"/>
      <c r="Q697" s="52"/>
      <c r="R697" s="52"/>
      <c r="S697" s="52"/>
      <c r="T697" s="52"/>
      <c r="U697" s="52"/>
      <c r="V697" s="52"/>
      <c r="W697" s="52"/>
      <c r="X697" s="52"/>
      <c r="Y697" s="52"/>
      <c r="Z697" s="52"/>
      <c r="AA697" s="52"/>
      <c r="AB697" s="52"/>
      <c r="AC697" s="52"/>
      <c r="AD697" s="52"/>
      <c r="AE697" s="52"/>
      <c r="AF697" s="52"/>
      <c r="AG697" s="52"/>
      <c r="AH697" s="52"/>
      <c r="AI697" s="52"/>
      <c r="AJ697" s="52"/>
      <c r="AK697" s="52"/>
      <c r="AL697" s="52"/>
      <c r="AM697" s="52"/>
      <c r="AN697" s="52"/>
      <c r="AO697" s="52"/>
      <c r="AP697" s="52"/>
      <c r="AQ697" s="52"/>
      <c r="AR697" s="52"/>
    </row>
    <row r="698" spans="1:44" ht="12.75">
      <c r="A698" s="52"/>
      <c r="B698" s="52"/>
      <c r="C698" s="52"/>
      <c r="D698" s="52"/>
      <c r="E698" s="52"/>
      <c r="F698" s="52"/>
      <c r="G698" s="52"/>
      <c r="H698" s="52"/>
      <c r="I698" s="52"/>
      <c r="J698" s="52"/>
      <c r="K698" s="52"/>
      <c r="L698" s="52"/>
      <c r="M698" s="52"/>
      <c r="N698" s="52"/>
      <c r="O698" s="52"/>
      <c r="P698" s="52"/>
      <c r="Q698" s="52"/>
      <c r="R698" s="52"/>
      <c r="S698" s="52"/>
      <c r="T698" s="52"/>
      <c r="U698" s="52"/>
      <c r="V698" s="52"/>
      <c r="W698" s="52"/>
      <c r="X698" s="52"/>
      <c r="Y698" s="52"/>
      <c r="Z698" s="52"/>
      <c r="AA698" s="52"/>
      <c r="AB698" s="52"/>
      <c r="AC698" s="52"/>
      <c r="AD698" s="52"/>
      <c r="AE698" s="52"/>
      <c r="AF698" s="52"/>
      <c r="AG698" s="52"/>
      <c r="AH698" s="52"/>
      <c r="AI698" s="52"/>
      <c r="AJ698" s="52"/>
      <c r="AK698" s="52"/>
      <c r="AL698" s="52"/>
      <c r="AM698" s="52"/>
      <c r="AN698" s="52"/>
      <c r="AO698" s="52"/>
      <c r="AP698" s="52"/>
      <c r="AQ698" s="52"/>
      <c r="AR698" s="52"/>
    </row>
    <row r="699" spans="1:44" ht="12.75">
      <c r="A699" s="52"/>
      <c r="B699" s="52"/>
      <c r="C699" s="52"/>
      <c r="D699" s="52"/>
      <c r="E699" s="52"/>
      <c r="F699" s="52"/>
      <c r="G699" s="52"/>
      <c r="H699" s="52"/>
      <c r="I699" s="52"/>
      <c r="J699" s="52"/>
      <c r="K699" s="52"/>
      <c r="L699" s="52"/>
      <c r="M699" s="52"/>
      <c r="N699" s="52"/>
      <c r="O699" s="52"/>
      <c r="P699" s="52"/>
      <c r="Q699" s="52"/>
      <c r="R699" s="52"/>
      <c r="S699" s="52"/>
      <c r="T699" s="52"/>
      <c r="U699" s="52"/>
      <c r="V699" s="52"/>
      <c r="W699" s="52"/>
      <c r="X699" s="52"/>
      <c r="Y699" s="52"/>
      <c r="Z699" s="52"/>
      <c r="AA699" s="52"/>
      <c r="AB699" s="52"/>
      <c r="AC699" s="52"/>
      <c r="AD699" s="52"/>
      <c r="AE699" s="52"/>
      <c r="AF699" s="52"/>
      <c r="AG699" s="52"/>
      <c r="AH699" s="52"/>
      <c r="AI699" s="52"/>
      <c r="AJ699" s="52"/>
      <c r="AK699" s="52"/>
      <c r="AL699" s="52"/>
      <c r="AM699" s="52"/>
      <c r="AN699" s="52"/>
      <c r="AO699" s="52"/>
      <c r="AP699" s="52"/>
      <c r="AQ699" s="52"/>
      <c r="AR699" s="52"/>
    </row>
    <row r="700" spans="1:44" ht="12.75">
      <c r="A700" s="52"/>
      <c r="B700" s="52"/>
      <c r="C700" s="52"/>
      <c r="D700" s="52"/>
      <c r="E700" s="52"/>
      <c r="F700" s="52"/>
      <c r="G700" s="52"/>
      <c r="H700" s="52"/>
      <c r="I700" s="52"/>
      <c r="J700" s="52"/>
      <c r="K700" s="52"/>
      <c r="L700" s="52"/>
      <c r="M700" s="52"/>
      <c r="N700" s="52"/>
      <c r="O700" s="52"/>
      <c r="P700" s="52"/>
      <c r="Q700" s="52"/>
      <c r="R700" s="52"/>
      <c r="S700" s="52"/>
      <c r="T700" s="52"/>
      <c r="U700" s="52"/>
      <c r="V700" s="52"/>
      <c r="W700" s="52"/>
      <c r="X700" s="52"/>
      <c r="Y700" s="52"/>
      <c r="Z700" s="52"/>
      <c r="AA700" s="52"/>
      <c r="AB700" s="52"/>
      <c r="AC700" s="52"/>
      <c r="AD700" s="52"/>
      <c r="AE700" s="52"/>
      <c r="AF700" s="52"/>
      <c r="AG700" s="52"/>
      <c r="AH700" s="52"/>
      <c r="AI700" s="52"/>
      <c r="AJ700" s="52"/>
      <c r="AK700" s="52"/>
      <c r="AL700" s="52"/>
      <c r="AM700" s="52"/>
      <c r="AN700" s="52"/>
      <c r="AO700" s="52"/>
      <c r="AP700" s="52"/>
      <c r="AQ700" s="52"/>
      <c r="AR700" s="52"/>
    </row>
    <row r="701" spans="1:44" ht="12.75">
      <c r="A701" s="52"/>
      <c r="B701" s="52"/>
      <c r="C701" s="52"/>
      <c r="D701" s="52"/>
      <c r="E701" s="52"/>
      <c r="F701" s="52"/>
      <c r="G701" s="52"/>
      <c r="H701" s="52"/>
      <c r="I701" s="52"/>
      <c r="J701" s="52"/>
      <c r="K701" s="52"/>
      <c r="L701" s="52"/>
      <c r="M701" s="52"/>
      <c r="N701" s="52"/>
      <c r="O701" s="52"/>
      <c r="P701" s="52"/>
      <c r="Q701" s="52"/>
      <c r="R701" s="52"/>
      <c r="S701" s="52"/>
      <c r="T701" s="52"/>
      <c r="U701" s="52"/>
      <c r="V701" s="52"/>
      <c r="W701" s="52"/>
      <c r="X701" s="52"/>
      <c r="Y701" s="52"/>
      <c r="Z701" s="52"/>
      <c r="AA701" s="52"/>
      <c r="AB701" s="52"/>
      <c r="AC701" s="52"/>
      <c r="AD701" s="52"/>
      <c r="AE701" s="52"/>
      <c r="AF701" s="52"/>
      <c r="AG701" s="52"/>
      <c r="AH701" s="52"/>
      <c r="AI701" s="52"/>
      <c r="AJ701" s="52"/>
      <c r="AK701" s="52"/>
      <c r="AL701" s="52"/>
      <c r="AM701" s="52"/>
      <c r="AN701" s="52"/>
      <c r="AO701" s="52"/>
      <c r="AP701" s="52"/>
      <c r="AQ701" s="52"/>
      <c r="AR701" s="52"/>
    </row>
    <row r="702" spans="1:44" ht="12.75">
      <c r="A702" s="52"/>
      <c r="B702" s="52"/>
      <c r="C702" s="52"/>
      <c r="D702" s="52"/>
      <c r="E702" s="52"/>
      <c r="F702" s="52"/>
      <c r="G702" s="52"/>
      <c r="H702" s="52"/>
      <c r="I702" s="52"/>
      <c r="J702" s="52"/>
      <c r="K702" s="52"/>
      <c r="L702" s="52"/>
      <c r="M702" s="52"/>
      <c r="N702" s="52"/>
      <c r="O702" s="52"/>
      <c r="P702" s="52"/>
      <c r="Q702" s="52"/>
      <c r="R702" s="52"/>
      <c r="S702" s="52"/>
      <c r="T702" s="52"/>
      <c r="U702" s="52"/>
      <c r="V702" s="52"/>
      <c r="W702" s="52"/>
      <c r="X702" s="52"/>
      <c r="Y702" s="52"/>
      <c r="Z702" s="52"/>
      <c r="AA702" s="52"/>
      <c r="AB702" s="52"/>
      <c r="AC702" s="52"/>
      <c r="AD702" s="52"/>
      <c r="AE702" s="52"/>
      <c r="AF702" s="52"/>
      <c r="AG702" s="52"/>
      <c r="AH702" s="52"/>
      <c r="AI702" s="52"/>
      <c r="AJ702" s="52"/>
      <c r="AK702" s="52"/>
      <c r="AL702" s="52"/>
      <c r="AM702" s="52"/>
      <c r="AN702" s="52"/>
      <c r="AO702" s="52"/>
      <c r="AP702" s="52"/>
      <c r="AQ702" s="52"/>
      <c r="AR702" s="52"/>
    </row>
    <row r="703" spans="1:44" ht="12.75">
      <c r="A703" s="52"/>
      <c r="B703" s="52"/>
      <c r="C703" s="52"/>
      <c r="D703" s="52"/>
      <c r="E703" s="52"/>
      <c r="F703" s="52"/>
      <c r="G703" s="52"/>
      <c r="H703" s="52"/>
      <c r="I703" s="52"/>
      <c r="J703" s="52"/>
      <c r="K703" s="52"/>
      <c r="L703" s="52"/>
      <c r="M703" s="52"/>
      <c r="N703" s="52"/>
      <c r="O703" s="52"/>
      <c r="P703" s="52"/>
      <c r="Q703" s="52"/>
      <c r="R703" s="52"/>
      <c r="S703" s="52"/>
      <c r="T703" s="52"/>
      <c r="U703" s="52"/>
      <c r="V703" s="52"/>
      <c r="W703" s="52"/>
      <c r="X703" s="52"/>
      <c r="Y703" s="52"/>
      <c r="Z703" s="52"/>
      <c r="AA703" s="52"/>
      <c r="AB703" s="52"/>
      <c r="AC703" s="52"/>
      <c r="AD703" s="52"/>
      <c r="AE703" s="52"/>
      <c r="AF703" s="52"/>
      <c r="AG703" s="52"/>
      <c r="AH703" s="52"/>
      <c r="AI703" s="52"/>
      <c r="AJ703" s="52"/>
      <c r="AK703" s="52"/>
      <c r="AL703" s="52"/>
      <c r="AM703" s="52"/>
      <c r="AN703" s="52"/>
      <c r="AO703" s="52"/>
      <c r="AP703" s="52"/>
      <c r="AQ703" s="52"/>
      <c r="AR703" s="52"/>
    </row>
    <row r="704" spans="1:44" ht="12.75">
      <c r="A704" s="52"/>
      <c r="B704" s="52"/>
      <c r="C704" s="52"/>
      <c r="D704" s="52"/>
      <c r="E704" s="52"/>
      <c r="F704" s="52"/>
      <c r="G704" s="52"/>
      <c r="H704" s="52"/>
      <c r="I704" s="52"/>
      <c r="J704" s="52"/>
      <c r="K704" s="52"/>
      <c r="L704" s="52"/>
      <c r="M704" s="52"/>
      <c r="N704" s="52"/>
      <c r="O704" s="52"/>
      <c r="P704" s="52"/>
      <c r="Q704" s="52"/>
      <c r="R704" s="52"/>
      <c r="S704" s="52"/>
      <c r="T704" s="52"/>
      <c r="U704" s="52"/>
      <c r="V704" s="52"/>
      <c r="W704" s="52"/>
      <c r="X704" s="52"/>
      <c r="Y704" s="52"/>
      <c r="Z704" s="52"/>
      <c r="AA704" s="52"/>
      <c r="AB704" s="52"/>
      <c r="AC704" s="52"/>
      <c r="AD704" s="52"/>
      <c r="AE704" s="52"/>
      <c r="AF704" s="52"/>
      <c r="AG704" s="52"/>
      <c r="AH704" s="52"/>
      <c r="AI704" s="52"/>
      <c r="AJ704" s="52"/>
      <c r="AK704" s="52"/>
      <c r="AL704" s="52"/>
      <c r="AM704" s="52"/>
      <c r="AN704" s="52"/>
      <c r="AO704" s="52"/>
      <c r="AP704" s="52"/>
      <c r="AQ704" s="52"/>
      <c r="AR704" s="52"/>
    </row>
    <row r="705" spans="1:44" ht="12.75">
      <c r="A705" s="52"/>
      <c r="B705" s="52"/>
      <c r="C705" s="52"/>
      <c r="D705" s="52"/>
      <c r="E705" s="52"/>
      <c r="F705" s="52"/>
      <c r="G705" s="52"/>
      <c r="H705" s="52"/>
      <c r="I705" s="52"/>
      <c r="J705" s="52"/>
      <c r="K705" s="52"/>
      <c r="L705" s="52"/>
      <c r="M705" s="52"/>
      <c r="N705" s="52"/>
      <c r="O705" s="52"/>
      <c r="P705" s="52"/>
      <c r="Q705" s="52"/>
      <c r="R705" s="52"/>
      <c r="S705" s="52"/>
      <c r="T705" s="52"/>
      <c r="U705" s="52"/>
      <c r="V705" s="52"/>
      <c r="W705" s="52"/>
      <c r="X705" s="52"/>
      <c r="Y705" s="52"/>
      <c r="Z705" s="52"/>
      <c r="AA705" s="52"/>
      <c r="AB705" s="52"/>
      <c r="AC705" s="52"/>
      <c r="AD705" s="52"/>
      <c r="AE705" s="52"/>
      <c r="AF705" s="52"/>
      <c r="AG705" s="52"/>
      <c r="AH705" s="52"/>
      <c r="AI705" s="52"/>
      <c r="AJ705" s="52"/>
      <c r="AK705" s="52"/>
      <c r="AL705" s="52"/>
      <c r="AM705" s="52"/>
      <c r="AN705" s="52"/>
      <c r="AO705" s="52"/>
      <c r="AP705" s="52"/>
      <c r="AQ705" s="52"/>
      <c r="AR705" s="52"/>
    </row>
    <row r="706" spans="1:44" ht="12.75">
      <c r="A706" s="52"/>
      <c r="B706" s="52"/>
      <c r="C706" s="52"/>
      <c r="D706" s="52"/>
      <c r="E706" s="52"/>
      <c r="F706" s="52"/>
      <c r="G706" s="52"/>
      <c r="H706" s="52"/>
      <c r="I706" s="52"/>
      <c r="J706" s="52"/>
      <c r="K706" s="52"/>
      <c r="L706" s="52"/>
      <c r="M706" s="52"/>
      <c r="N706" s="52"/>
      <c r="O706" s="52"/>
      <c r="P706" s="52"/>
      <c r="Q706" s="52"/>
      <c r="R706" s="52"/>
      <c r="S706" s="52"/>
      <c r="T706" s="52"/>
      <c r="U706" s="52"/>
      <c r="V706" s="52"/>
      <c r="W706" s="52"/>
      <c r="X706" s="52"/>
      <c r="Y706" s="52"/>
      <c r="Z706" s="52"/>
      <c r="AA706" s="52"/>
      <c r="AB706" s="52"/>
      <c r="AC706" s="52"/>
      <c r="AD706" s="52"/>
      <c r="AE706" s="52"/>
      <c r="AF706" s="52"/>
      <c r="AG706" s="52"/>
      <c r="AH706" s="52"/>
      <c r="AI706" s="52"/>
      <c r="AJ706" s="52"/>
      <c r="AK706" s="52"/>
      <c r="AL706" s="52"/>
      <c r="AM706" s="52"/>
      <c r="AN706" s="52"/>
      <c r="AO706" s="52"/>
      <c r="AP706" s="52"/>
      <c r="AQ706" s="52"/>
      <c r="AR706" s="52"/>
    </row>
    <row r="707" spans="1:44" ht="12.75">
      <c r="A707" s="52"/>
      <c r="B707" s="52"/>
      <c r="C707" s="52"/>
      <c r="D707" s="52"/>
      <c r="E707" s="52"/>
      <c r="F707" s="52"/>
      <c r="G707" s="52"/>
      <c r="H707" s="52"/>
      <c r="I707" s="52"/>
      <c r="J707" s="52"/>
      <c r="K707" s="52"/>
      <c r="L707" s="52"/>
      <c r="M707" s="52"/>
      <c r="N707" s="52"/>
      <c r="O707" s="52"/>
      <c r="P707" s="52"/>
      <c r="Q707" s="52"/>
      <c r="R707" s="52"/>
      <c r="S707" s="52"/>
      <c r="T707" s="52"/>
      <c r="U707" s="52"/>
      <c r="V707" s="52"/>
      <c r="W707" s="52"/>
      <c r="X707" s="52"/>
      <c r="Y707" s="52"/>
      <c r="Z707" s="52"/>
      <c r="AA707" s="52"/>
      <c r="AB707" s="52"/>
      <c r="AC707" s="52"/>
      <c r="AD707" s="52"/>
      <c r="AE707" s="52"/>
      <c r="AF707" s="52"/>
      <c r="AG707" s="52"/>
      <c r="AH707" s="52"/>
      <c r="AI707" s="52"/>
      <c r="AJ707" s="52"/>
      <c r="AK707" s="52"/>
      <c r="AL707" s="52"/>
      <c r="AM707" s="52"/>
      <c r="AN707" s="52"/>
      <c r="AO707" s="52"/>
      <c r="AP707" s="52"/>
      <c r="AQ707" s="52"/>
      <c r="AR707" s="52"/>
    </row>
    <row r="708" spans="1:44" ht="12.75">
      <c r="A708" s="52"/>
      <c r="B708" s="52"/>
      <c r="C708" s="52"/>
      <c r="D708" s="52"/>
      <c r="E708" s="52"/>
      <c r="F708" s="52"/>
      <c r="G708" s="52"/>
      <c r="H708" s="52"/>
      <c r="I708" s="52"/>
      <c r="J708" s="52"/>
      <c r="K708" s="52"/>
      <c r="L708" s="52"/>
      <c r="M708" s="52"/>
      <c r="N708" s="52"/>
      <c r="O708" s="52"/>
      <c r="P708" s="52"/>
      <c r="Q708" s="52"/>
      <c r="R708" s="52"/>
      <c r="S708" s="52"/>
      <c r="T708" s="52"/>
      <c r="U708" s="52"/>
      <c r="V708" s="52"/>
      <c r="W708" s="52"/>
      <c r="X708" s="52"/>
      <c r="Y708" s="52"/>
      <c r="Z708" s="52"/>
      <c r="AA708" s="52"/>
      <c r="AB708" s="52"/>
      <c r="AC708" s="52"/>
      <c r="AD708" s="52"/>
      <c r="AE708" s="52"/>
      <c r="AF708" s="52"/>
      <c r="AG708" s="52"/>
      <c r="AH708" s="52"/>
      <c r="AI708" s="52"/>
      <c r="AJ708" s="52"/>
      <c r="AK708" s="52"/>
      <c r="AL708" s="52"/>
      <c r="AM708" s="52"/>
      <c r="AN708" s="52"/>
      <c r="AO708" s="52"/>
      <c r="AP708" s="52"/>
      <c r="AQ708" s="52"/>
      <c r="AR708" s="52"/>
    </row>
    <row r="709" spans="1:44" ht="12.75">
      <c r="A709" s="52"/>
      <c r="B709" s="52"/>
      <c r="C709" s="52"/>
      <c r="D709" s="52"/>
      <c r="E709" s="52"/>
      <c r="F709" s="52"/>
      <c r="G709" s="52"/>
      <c r="H709" s="52"/>
      <c r="I709" s="52"/>
      <c r="J709" s="52"/>
      <c r="K709" s="52"/>
      <c r="L709" s="52"/>
      <c r="M709" s="52"/>
      <c r="N709" s="52"/>
      <c r="O709" s="52"/>
      <c r="P709" s="52"/>
      <c r="Q709" s="52"/>
      <c r="R709" s="52"/>
      <c r="S709" s="52"/>
      <c r="T709" s="52"/>
      <c r="U709" s="52"/>
      <c r="V709" s="52"/>
      <c r="W709" s="52"/>
      <c r="X709" s="52"/>
      <c r="Y709" s="52"/>
      <c r="Z709" s="52"/>
      <c r="AA709" s="52"/>
      <c r="AB709" s="52"/>
      <c r="AC709" s="52"/>
      <c r="AD709" s="52"/>
      <c r="AE709" s="52"/>
      <c r="AF709" s="52"/>
      <c r="AG709" s="52"/>
      <c r="AH709" s="52"/>
      <c r="AI709" s="52"/>
      <c r="AJ709" s="52"/>
      <c r="AK709" s="52"/>
      <c r="AL709" s="52"/>
      <c r="AM709" s="52"/>
      <c r="AN709" s="52"/>
      <c r="AO709" s="52"/>
      <c r="AP709" s="52"/>
      <c r="AQ709" s="52"/>
      <c r="AR709" s="52"/>
    </row>
    <row r="710" spans="1:44" ht="12.75">
      <c r="A710" s="52"/>
      <c r="B710" s="52"/>
      <c r="C710" s="52"/>
      <c r="D710" s="52"/>
      <c r="E710" s="52"/>
      <c r="F710" s="52"/>
      <c r="G710" s="52"/>
      <c r="H710" s="52"/>
      <c r="I710" s="52"/>
      <c r="J710" s="52"/>
      <c r="K710" s="52"/>
      <c r="L710" s="52"/>
      <c r="M710" s="52"/>
      <c r="N710" s="52"/>
      <c r="O710" s="52"/>
      <c r="P710" s="52"/>
      <c r="Q710" s="52"/>
      <c r="R710" s="52"/>
      <c r="S710" s="52"/>
      <c r="T710" s="52"/>
      <c r="U710" s="52"/>
      <c r="V710" s="52"/>
      <c r="W710" s="52"/>
      <c r="X710" s="52"/>
      <c r="Y710" s="52"/>
      <c r="Z710" s="52"/>
      <c r="AA710" s="52"/>
      <c r="AB710" s="52"/>
      <c r="AC710" s="52"/>
      <c r="AD710" s="52"/>
      <c r="AE710" s="52"/>
      <c r="AF710" s="52"/>
      <c r="AG710" s="52"/>
      <c r="AH710" s="52"/>
      <c r="AI710" s="52"/>
      <c r="AJ710" s="52"/>
      <c r="AK710" s="52"/>
      <c r="AL710" s="52"/>
      <c r="AM710" s="52"/>
      <c r="AN710" s="52"/>
      <c r="AO710" s="52"/>
      <c r="AP710" s="52"/>
      <c r="AQ710" s="52"/>
      <c r="AR710" s="52"/>
    </row>
    <row r="711" spans="1:44" ht="12.75">
      <c r="A711" s="52"/>
      <c r="B711" s="52"/>
      <c r="C711" s="52"/>
      <c r="D711" s="52"/>
      <c r="E711" s="52"/>
      <c r="F711" s="52"/>
      <c r="G711" s="52"/>
      <c r="H711" s="52"/>
      <c r="I711" s="52"/>
      <c r="J711" s="52"/>
      <c r="K711" s="52"/>
      <c r="L711" s="52"/>
      <c r="M711" s="52"/>
      <c r="N711" s="52"/>
      <c r="O711" s="52"/>
      <c r="P711" s="52"/>
      <c r="Q711" s="52"/>
      <c r="R711" s="52"/>
      <c r="S711" s="52"/>
      <c r="T711" s="52"/>
      <c r="U711" s="52"/>
      <c r="V711" s="52"/>
      <c r="W711" s="52"/>
      <c r="X711" s="52"/>
      <c r="Y711" s="52"/>
      <c r="Z711" s="52"/>
      <c r="AA711" s="52"/>
      <c r="AB711" s="52"/>
      <c r="AC711" s="52"/>
      <c r="AD711" s="52"/>
      <c r="AE711" s="52"/>
      <c r="AF711" s="52"/>
      <c r="AG711" s="52"/>
      <c r="AH711" s="52"/>
      <c r="AI711" s="52"/>
      <c r="AJ711" s="52"/>
      <c r="AK711" s="52"/>
      <c r="AL711" s="52"/>
      <c r="AM711" s="52"/>
      <c r="AN711" s="52"/>
      <c r="AO711" s="52"/>
      <c r="AP711" s="52"/>
      <c r="AQ711" s="52"/>
      <c r="AR711" s="52"/>
    </row>
    <row r="712" spans="1:44" ht="12.75">
      <c r="A712" s="52"/>
      <c r="B712" s="52"/>
      <c r="C712" s="52"/>
      <c r="D712" s="52"/>
      <c r="E712" s="52"/>
      <c r="F712" s="52"/>
      <c r="G712" s="52"/>
      <c r="H712" s="52"/>
      <c r="I712" s="52"/>
      <c r="J712" s="52"/>
      <c r="K712" s="52"/>
      <c r="L712" s="52"/>
      <c r="M712" s="52"/>
      <c r="N712" s="52"/>
      <c r="O712" s="52"/>
      <c r="P712" s="52"/>
      <c r="Q712" s="52"/>
      <c r="R712" s="52"/>
      <c r="S712" s="52"/>
      <c r="T712" s="52"/>
      <c r="U712" s="52"/>
      <c r="V712" s="52"/>
      <c r="W712" s="52"/>
      <c r="X712" s="52"/>
      <c r="Y712" s="52"/>
      <c r="Z712" s="52"/>
      <c r="AA712" s="52"/>
      <c r="AB712" s="52"/>
      <c r="AC712" s="52"/>
      <c r="AD712" s="52"/>
      <c r="AE712" s="52"/>
      <c r="AF712" s="52"/>
      <c r="AG712" s="52"/>
      <c r="AH712" s="52"/>
      <c r="AI712" s="52"/>
      <c r="AJ712" s="52"/>
      <c r="AK712" s="52"/>
      <c r="AL712" s="52"/>
      <c r="AM712" s="52"/>
      <c r="AN712" s="52"/>
      <c r="AO712" s="52"/>
      <c r="AP712" s="52"/>
      <c r="AQ712" s="52"/>
      <c r="AR712" s="52"/>
    </row>
    <row r="713" spans="1:44" ht="12.75">
      <c r="A713" s="52"/>
      <c r="B713" s="52"/>
      <c r="C713" s="52"/>
      <c r="D713" s="52"/>
      <c r="E713" s="52"/>
      <c r="F713" s="52"/>
      <c r="G713" s="52"/>
      <c r="H713" s="52"/>
      <c r="I713" s="52"/>
      <c r="J713" s="52"/>
      <c r="K713" s="52"/>
      <c r="L713" s="52"/>
      <c r="M713" s="52"/>
      <c r="N713" s="52"/>
      <c r="O713" s="52"/>
      <c r="P713" s="52"/>
      <c r="Q713" s="52"/>
      <c r="R713" s="52"/>
      <c r="S713" s="52"/>
      <c r="T713" s="52"/>
      <c r="U713" s="52"/>
      <c r="V713" s="52"/>
      <c r="W713" s="52"/>
      <c r="X713" s="52"/>
      <c r="Y713" s="52"/>
      <c r="Z713" s="52"/>
      <c r="AA713" s="52"/>
      <c r="AB713" s="52"/>
      <c r="AC713" s="52"/>
      <c r="AD713" s="52"/>
      <c r="AE713" s="52"/>
      <c r="AF713" s="52"/>
      <c r="AG713" s="52"/>
      <c r="AH713" s="52"/>
      <c r="AI713" s="52"/>
      <c r="AJ713" s="52"/>
      <c r="AK713" s="52"/>
      <c r="AL713" s="52"/>
      <c r="AM713" s="52"/>
      <c r="AN713" s="52"/>
      <c r="AO713" s="52"/>
      <c r="AP713" s="52"/>
      <c r="AQ713" s="52"/>
      <c r="AR713" s="52"/>
    </row>
    <row r="714" spans="1:44" ht="12.75">
      <c r="A714" s="52"/>
      <c r="B714" s="52"/>
      <c r="C714" s="52"/>
      <c r="D714" s="52"/>
      <c r="E714" s="52"/>
      <c r="F714" s="52"/>
      <c r="G714" s="52"/>
      <c r="H714" s="52"/>
      <c r="I714" s="52"/>
      <c r="J714" s="52"/>
      <c r="K714" s="52"/>
      <c r="L714" s="52"/>
      <c r="M714" s="52"/>
      <c r="N714" s="52"/>
      <c r="O714" s="52"/>
      <c r="P714" s="52"/>
      <c r="Q714" s="52"/>
      <c r="R714" s="52"/>
      <c r="S714" s="52"/>
      <c r="T714" s="52"/>
      <c r="U714" s="52"/>
      <c r="V714" s="52"/>
      <c r="W714" s="52"/>
      <c r="X714" s="52"/>
      <c r="Y714" s="52"/>
      <c r="Z714" s="52"/>
      <c r="AA714" s="52"/>
      <c r="AB714" s="52"/>
      <c r="AC714" s="52"/>
      <c r="AD714" s="52"/>
      <c r="AE714" s="52"/>
      <c r="AF714" s="52"/>
      <c r="AG714" s="52"/>
      <c r="AH714" s="52"/>
      <c r="AI714" s="52"/>
      <c r="AJ714" s="52"/>
      <c r="AK714" s="52"/>
      <c r="AL714" s="52"/>
      <c r="AM714" s="52"/>
      <c r="AN714" s="52"/>
      <c r="AO714" s="52"/>
      <c r="AP714" s="52"/>
      <c r="AQ714" s="52"/>
      <c r="AR714" s="52"/>
    </row>
    <row r="715" spans="1:44" ht="12.75">
      <c r="A715" s="52"/>
      <c r="B715" s="52"/>
      <c r="C715" s="52"/>
      <c r="D715" s="52"/>
      <c r="E715" s="52"/>
      <c r="F715" s="52"/>
      <c r="G715" s="52"/>
      <c r="H715" s="52"/>
      <c r="I715" s="52"/>
      <c r="J715" s="52"/>
      <c r="K715" s="52"/>
      <c r="L715" s="52"/>
      <c r="M715" s="52"/>
      <c r="N715" s="52"/>
      <c r="O715" s="52"/>
      <c r="P715" s="52"/>
      <c r="Q715" s="52"/>
      <c r="R715" s="52"/>
      <c r="S715" s="52"/>
      <c r="T715" s="52"/>
      <c r="U715" s="52"/>
      <c r="V715" s="52"/>
      <c r="W715" s="52"/>
      <c r="X715" s="52"/>
      <c r="Y715" s="52"/>
      <c r="Z715" s="52"/>
      <c r="AA715" s="52"/>
      <c r="AB715" s="52"/>
      <c r="AC715" s="52"/>
      <c r="AD715" s="52"/>
      <c r="AE715" s="52"/>
      <c r="AF715" s="52"/>
      <c r="AG715" s="52"/>
      <c r="AH715" s="52"/>
      <c r="AI715" s="52"/>
      <c r="AJ715" s="52"/>
      <c r="AK715" s="52"/>
      <c r="AL715" s="52"/>
      <c r="AM715" s="52"/>
      <c r="AN715" s="52"/>
      <c r="AO715" s="52"/>
      <c r="AP715" s="52"/>
      <c r="AQ715" s="52"/>
      <c r="AR715" s="52"/>
    </row>
    <row r="716" spans="1:44" ht="12.75">
      <c r="A716" s="52"/>
      <c r="B716" s="52"/>
      <c r="C716" s="52"/>
      <c r="D716" s="52"/>
      <c r="E716" s="52"/>
      <c r="F716" s="52"/>
      <c r="G716" s="52"/>
      <c r="H716" s="52"/>
      <c r="I716" s="52"/>
      <c r="J716" s="52"/>
      <c r="K716" s="52"/>
      <c r="L716" s="52"/>
      <c r="M716" s="52"/>
      <c r="N716" s="52"/>
      <c r="O716" s="52"/>
      <c r="P716" s="52"/>
      <c r="Q716" s="52"/>
      <c r="R716" s="52"/>
      <c r="S716" s="52"/>
      <c r="T716" s="52"/>
      <c r="U716" s="52"/>
      <c r="V716" s="52"/>
      <c r="W716" s="52"/>
      <c r="X716" s="52"/>
      <c r="Y716" s="52"/>
      <c r="Z716" s="52"/>
      <c r="AA716" s="52"/>
      <c r="AB716" s="52"/>
      <c r="AC716" s="52"/>
      <c r="AD716" s="52"/>
      <c r="AE716" s="52"/>
      <c r="AF716" s="52"/>
      <c r="AG716" s="52"/>
      <c r="AH716" s="52"/>
      <c r="AI716" s="52"/>
      <c r="AJ716" s="52"/>
      <c r="AK716" s="52"/>
      <c r="AL716" s="52"/>
      <c r="AM716" s="52"/>
      <c r="AN716" s="52"/>
      <c r="AO716" s="52"/>
      <c r="AP716" s="52"/>
      <c r="AQ716" s="52"/>
      <c r="AR716" s="52"/>
    </row>
    <row r="717" spans="1:44" ht="12.75">
      <c r="A717" s="52"/>
      <c r="B717" s="52"/>
      <c r="C717" s="52"/>
      <c r="D717" s="52"/>
      <c r="E717" s="52"/>
      <c r="F717" s="52"/>
      <c r="G717" s="52"/>
      <c r="H717" s="52"/>
      <c r="I717" s="52"/>
      <c r="J717" s="52"/>
      <c r="K717" s="52"/>
      <c r="L717" s="52"/>
      <c r="M717" s="52"/>
      <c r="N717" s="52"/>
      <c r="O717" s="52"/>
      <c r="P717" s="52"/>
      <c r="Q717" s="52"/>
      <c r="R717" s="52"/>
      <c r="S717" s="52"/>
      <c r="T717" s="52"/>
      <c r="U717" s="52"/>
      <c r="V717" s="52"/>
      <c r="W717" s="52"/>
      <c r="X717" s="52"/>
      <c r="Y717" s="52"/>
      <c r="Z717" s="52"/>
      <c r="AA717" s="52"/>
      <c r="AB717" s="52"/>
      <c r="AC717" s="52"/>
      <c r="AD717" s="52"/>
      <c r="AE717" s="52"/>
      <c r="AF717" s="52"/>
      <c r="AG717" s="52"/>
      <c r="AH717" s="52"/>
      <c r="AI717" s="52"/>
      <c r="AJ717" s="52"/>
      <c r="AK717" s="52"/>
      <c r="AL717" s="52"/>
      <c r="AM717" s="52"/>
      <c r="AN717" s="52"/>
      <c r="AO717" s="52"/>
      <c r="AP717" s="52"/>
      <c r="AQ717" s="52"/>
      <c r="AR717" s="52"/>
    </row>
    <row r="718" spans="1:44" ht="12.75">
      <c r="A718" s="52"/>
      <c r="B718" s="52"/>
      <c r="C718" s="52"/>
      <c r="D718" s="52"/>
      <c r="E718" s="52"/>
      <c r="F718" s="52"/>
      <c r="G718" s="52"/>
      <c r="H718" s="52"/>
      <c r="I718" s="52"/>
      <c r="J718" s="52"/>
      <c r="K718" s="52"/>
      <c r="L718" s="52"/>
      <c r="M718" s="52"/>
      <c r="N718" s="52"/>
      <c r="O718" s="52"/>
      <c r="P718" s="52"/>
      <c r="Q718" s="52"/>
      <c r="R718" s="52"/>
      <c r="S718" s="52"/>
      <c r="T718" s="52"/>
      <c r="U718" s="52"/>
      <c r="V718" s="52"/>
      <c r="W718" s="52"/>
      <c r="X718" s="52"/>
      <c r="Y718" s="52"/>
      <c r="Z718" s="52"/>
      <c r="AA718" s="52"/>
      <c r="AB718" s="52"/>
      <c r="AC718" s="52"/>
      <c r="AD718" s="52"/>
      <c r="AE718" s="52"/>
      <c r="AF718" s="52"/>
      <c r="AG718" s="52"/>
      <c r="AH718" s="52"/>
      <c r="AI718" s="52"/>
      <c r="AJ718" s="52"/>
      <c r="AK718" s="52"/>
      <c r="AL718" s="52"/>
      <c r="AM718" s="52"/>
      <c r="AN718" s="52"/>
      <c r="AO718" s="52"/>
      <c r="AP718" s="52"/>
      <c r="AQ718" s="52"/>
      <c r="AR718" s="52"/>
    </row>
    <row r="719" spans="1:44" ht="12.75">
      <c r="A719" s="52"/>
      <c r="B719" s="52"/>
      <c r="C719" s="52"/>
      <c r="D719" s="52"/>
      <c r="E719" s="52"/>
      <c r="F719" s="52"/>
      <c r="G719" s="52"/>
      <c r="H719" s="52"/>
      <c r="I719" s="52"/>
      <c r="J719" s="52"/>
      <c r="K719" s="52"/>
      <c r="L719" s="52"/>
      <c r="M719" s="52"/>
      <c r="N719" s="52"/>
      <c r="O719" s="52"/>
      <c r="P719" s="52"/>
      <c r="Q719" s="52"/>
      <c r="R719" s="52"/>
      <c r="S719" s="52"/>
      <c r="T719" s="52"/>
      <c r="U719" s="52"/>
      <c r="V719" s="52"/>
      <c r="W719" s="52"/>
      <c r="X719" s="52"/>
      <c r="Y719" s="52"/>
      <c r="Z719" s="52"/>
      <c r="AA719" s="52"/>
      <c r="AB719" s="52"/>
      <c r="AC719" s="52"/>
      <c r="AD719" s="52"/>
      <c r="AE719" s="52"/>
      <c r="AF719" s="52"/>
      <c r="AG719" s="52"/>
      <c r="AH719" s="52"/>
      <c r="AI719" s="52"/>
      <c r="AJ719" s="52"/>
      <c r="AK719" s="52"/>
      <c r="AL719" s="52"/>
      <c r="AM719" s="52"/>
      <c r="AN719" s="52"/>
      <c r="AO719" s="52"/>
      <c r="AP719" s="52"/>
      <c r="AQ719" s="52"/>
      <c r="AR719" s="52"/>
    </row>
    <row r="720" spans="1:44" ht="12.75">
      <c r="A720" s="52"/>
      <c r="B720" s="52"/>
      <c r="C720" s="52"/>
      <c r="D720" s="52"/>
      <c r="E720" s="52"/>
      <c r="F720" s="52"/>
      <c r="G720" s="52"/>
      <c r="H720" s="52"/>
      <c r="I720" s="52"/>
      <c r="J720" s="52"/>
      <c r="K720" s="52"/>
      <c r="L720" s="52"/>
      <c r="M720" s="52"/>
      <c r="N720" s="52"/>
      <c r="O720" s="52"/>
      <c r="P720" s="52"/>
      <c r="Q720" s="52"/>
      <c r="R720" s="52"/>
      <c r="S720" s="52"/>
      <c r="T720" s="52"/>
      <c r="U720" s="52"/>
      <c r="V720" s="52"/>
      <c r="W720" s="52"/>
      <c r="X720" s="52"/>
      <c r="Y720" s="52"/>
      <c r="Z720" s="52"/>
      <c r="AA720" s="52"/>
      <c r="AB720" s="52"/>
      <c r="AC720" s="52"/>
      <c r="AD720" s="52"/>
      <c r="AE720" s="52"/>
      <c r="AF720" s="52"/>
      <c r="AG720" s="52"/>
      <c r="AH720" s="52"/>
      <c r="AI720" s="52"/>
      <c r="AJ720" s="52"/>
      <c r="AK720" s="52"/>
      <c r="AL720" s="52"/>
      <c r="AM720" s="52"/>
      <c r="AN720" s="52"/>
      <c r="AO720" s="52"/>
      <c r="AP720" s="52"/>
      <c r="AQ720" s="52"/>
      <c r="AR720" s="52"/>
    </row>
    <row r="721" spans="1:44" ht="12.75">
      <c r="A721" s="52"/>
      <c r="B721" s="52"/>
      <c r="C721" s="52"/>
      <c r="D721" s="52"/>
      <c r="E721" s="52"/>
      <c r="F721" s="52"/>
      <c r="G721" s="52"/>
      <c r="H721" s="52"/>
      <c r="I721" s="52"/>
      <c r="J721" s="52"/>
      <c r="K721" s="52"/>
      <c r="L721" s="52"/>
      <c r="M721" s="52"/>
      <c r="N721" s="52"/>
      <c r="O721" s="52"/>
      <c r="P721" s="52"/>
      <c r="Q721" s="52"/>
      <c r="R721" s="52"/>
      <c r="S721" s="52"/>
      <c r="T721" s="52"/>
      <c r="U721" s="52"/>
      <c r="V721" s="52"/>
      <c r="W721" s="52"/>
      <c r="X721" s="52"/>
      <c r="Y721" s="52"/>
      <c r="Z721" s="52"/>
      <c r="AA721" s="52"/>
      <c r="AB721" s="52"/>
      <c r="AC721" s="52"/>
      <c r="AD721" s="52"/>
      <c r="AE721" s="52"/>
      <c r="AF721" s="52"/>
      <c r="AG721" s="52"/>
      <c r="AH721" s="52"/>
      <c r="AI721" s="52"/>
      <c r="AJ721" s="52"/>
      <c r="AK721" s="52"/>
      <c r="AL721" s="52"/>
      <c r="AM721" s="52"/>
      <c r="AN721" s="52"/>
      <c r="AO721" s="52"/>
      <c r="AP721" s="52"/>
      <c r="AQ721" s="52"/>
      <c r="AR721" s="52"/>
    </row>
    <row r="722" spans="1:44" ht="12.75">
      <c r="A722" s="52"/>
      <c r="B722" s="52"/>
      <c r="C722" s="52"/>
      <c r="D722" s="52"/>
      <c r="E722" s="52"/>
      <c r="F722" s="52"/>
      <c r="G722" s="52"/>
      <c r="H722" s="52"/>
      <c r="I722" s="52"/>
      <c r="J722" s="52"/>
      <c r="K722" s="52"/>
      <c r="L722" s="52"/>
      <c r="M722" s="52"/>
      <c r="N722" s="52"/>
      <c r="O722" s="52"/>
      <c r="P722" s="52"/>
      <c r="Q722" s="52"/>
      <c r="R722" s="52"/>
      <c r="S722" s="52"/>
      <c r="T722" s="52"/>
      <c r="U722" s="52"/>
      <c r="V722" s="52"/>
      <c r="W722" s="52"/>
      <c r="X722" s="52"/>
      <c r="Y722" s="52"/>
      <c r="Z722" s="52"/>
      <c r="AA722" s="52"/>
      <c r="AB722" s="52"/>
      <c r="AC722" s="52"/>
      <c r="AD722" s="52"/>
      <c r="AE722" s="52"/>
      <c r="AF722" s="52"/>
      <c r="AG722" s="52"/>
      <c r="AH722" s="52"/>
      <c r="AI722" s="52"/>
      <c r="AJ722" s="52"/>
      <c r="AK722" s="52"/>
      <c r="AL722" s="52"/>
      <c r="AM722" s="52"/>
      <c r="AN722" s="52"/>
      <c r="AO722" s="52"/>
      <c r="AP722" s="52"/>
      <c r="AQ722" s="52"/>
      <c r="AR722" s="52"/>
    </row>
    <row r="723" spans="1:44" ht="12.75">
      <c r="A723" s="52"/>
      <c r="B723" s="52"/>
      <c r="C723" s="52"/>
      <c r="D723" s="52"/>
      <c r="E723" s="52"/>
      <c r="F723" s="52"/>
      <c r="G723" s="52"/>
      <c r="H723" s="52"/>
      <c r="I723" s="52"/>
      <c r="J723" s="52"/>
      <c r="K723" s="52"/>
      <c r="L723" s="52"/>
      <c r="M723" s="52"/>
      <c r="N723" s="52"/>
      <c r="O723" s="52"/>
      <c r="P723" s="52"/>
      <c r="Q723" s="52"/>
      <c r="R723" s="52"/>
      <c r="S723" s="52"/>
      <c r="T723" s="52"/>
      <c r="U723" s="52"/>
      <c r="V723" s="52"/>
      <c r="W723" s="52"/>
      <c r="X723" s="52"/>
      <c r="Y723" s="52"/>
      <c r="Z723" s="52"/>
      <c r="AA723" s="52"/>
      <c r="AB723" s="52"/>
      <c r="AC723" s="52"/>
      <c r="AD723" s="52"/>
      <c r="AE723" s="52"/>
      <c r="AF723" s="52"/>
      <c r="AG723" s="52"/>
      <c r="AH723" s="52"/>
      <c r="AI723" s="52"/>
      <c r="AJ723" s="52"/>
      <c r="AK723" s="52"/>
      <c r="AL723" s="52"/>
      <c r="AM723" s="52"/>
      <c r="AN723" s="52"/>
      <c r="AO723" s="52"/>
      <c r="AP723" s="52"/>
      <c r="AQ723" s="52"/>
      <c r="AR723" s="52"/>
    </row>
    <row r="724" spans="1:44" ht="12.75">
      <c r="A724" s="52"/>
      <c r="B724" s="52"/>
      <c r="C724" s="52"/>
      <c r="D724" s="52"/>
      <c r="E724" s="52"/>
      <c r="F724" s="52"/>
      <c r="G724" s="52"/>
      <c r="H724" s="52"/>
      <c r="I724" s="52"/>
      <c r="J724" s="52"/>
      <c r="K724" s="52"/>
      <c r="L724" s="52"/>
      <c r="M724" s="52"/>
      <c r="N724" s="52"/>
      <c r="O724" s="52"/>
      <c r="P724" s="52"/>
      <c r="Q724" s="52"/>
      <c r="R724" s="52"/>
      <c r="S724" s="52"/>
      <c r="T724" s="52"/>
      <c r="U724" s="52"/>
      <c r="V724" s="52"/>
      <c r="W724" s="52"/>
      <c r="X724" s="52"/>
      <c r="Y724" s="52"/>
      <c r="Z724" s="52"/>
      <c r="AA724" s="52"/>
      <c r="AB724" s="52"/>
      <c r="AC724" s="52"/>
      <c r="AD724" s="52"/>
      <c r="AE724" s="52"/>
      <c r="AF724" s="52"/>
      <c r="AG724" s="52"/>
      <c r="AH724" s="52"/>
      <c r="AI724" s="52"/>
      <c r="AJ724" s="52"/>
      <c r="AK724" s="52"/>
      <c r="AL724" s="52"/>
      <c r="AM724" s="52"/>
      <c r="AN724" s="52"/>
      <c r="AO724" s="52"/>
      <c r="AP724" s="52"/>
      <c r="AQ724" s="52"/>
      <c r="AR724" s="52"/>
    </row>
    <row r="725" spans="1:44" ht="12.75">
      <c r="A725" s="52"/>
      <c r="B725" s="52"/>
      <c r="C725" s="52"/>
      <c r="D725" s="52"/>
      <c r="E725" s="52"/>
      <c r="F725" s="52"/>
      <c r="G725" s="52"/>
      <c r="H725" s="52"/>
      <c r="I725" s="52"/>
      <c r="J725" s="52"/>
      <c r="K725" s="52"/>
      <c r="L725" s="52"/>
      <c r="M725" s="52"/>
      <c r="N725" s="52"/>
      <c r="O725" s="52"/>
      <c r="P725" s="52"/>
      <c r="Q725" s="52"/>
      <c r="R725" s="52"/>
      <c r="S725" s="52"/>
      <c r="T725" s="52"/>
      <c r="U725" s="52"/>
      <c r="V725" s="52"/>
      <c r="W725" s="52"/>
      <c r="X725" s="52"/>
      <c r="Y725" s="52"/>
      <c r="Z725" s="52"/>
      <c r="AA725" s="52"/>
      <c r="AB725" s="52"/>
      <c r="AC725" s="52"/>
      <c r="AD725" s="52"/>
      <c r="AE725" s="52"/>
      <c r="AF725" s="52"/>
      <c r="AG725" s="52"/>
      <c r="AH725" s="52"/>
      <c r="AI725" s="52"/>
      <c r="AJ725" s="52"/>
      <c r="AK725" s="52"/>
      <c r="AL725" s="52"/>
      <c r="AM725" s="52"/>
      <c r="AN725" s="52"/>
      <c r="AO725" s="52"/>
      <c r="AP725" s="52"/>
      <c r="AQ725" s="52"/>
      <c r="AR725" s="52"/>
    </row>
    <row r="726" spans="1:44" ht="12.75">
      <c r="A726" s="52"/>
      <c r="B726" s="52"/>
      <c r="C726" s="52"/>
      <c r="D726" s="52"/>
      <c r="E726" s="52"/>
      <c r="F726" s="52"/>
      <c r="G726" s="52"/>
      <c r="H726" s="52"/>
      <c r="I726" s="52"/>
      <c r="J726" s="52"/>
      <c r="K726" s="52"/>
      <c r="L726" s="52"/>
      <c r="M726" s="52"/>
      <c r="N726" s="52"/>
      <c r="O726" s="52"/>
      <c r="P726" s="52"/>
      <c r="Q726" s="52"/>
      <c r="R726" s="52"/>
      <c r="S726" s="52"/>
      <c r="T726" s="52"/>
      <c r="U726" s="52"/>
      <c r="V726" s="52"/>
      <c r="W726" s="52"/>
      <c r="X726" s="52"/>
      <c r="Y726" s="52"/>
      <c r="Z726" s="52"/>
      <c r="AA726" s="52"/>
      <c r="AB726" s="52"/>
      <c r="AC726" s="52"/>
      <c r="AD726" s="52"/>
      <c r="AE726" s="52"/>
      <c r="AF726" s="52"/>
      <c r="AG726" s="52"/>
      <c r="AH726" s="52"/>
      <c r="AI726" s="52"/>
      <c r="AJ726" s="52"/>
      <c r="AK726" s="52"/>
      <c r="AL726" s="52"/>
      <c r="AM726" s="52"/>
      <c r="AN726" s="52"/>
      <c r="AO726" s="52"/>
      <c r="AP726" s="52"/>
      <c r="AQ726" s="52"/>
      <c r="AR726" s="52"/>
    </row>
    <row r="727" spans="1:44" ht="12.75">
      <c r="A727" s="52"/>
      <c r="B727" s="52"/>
      <c r="C727" s="52"/>
      <c r="D727" s="52"/>
      <c r="E727" s="52"/>
      <c r="F727" s="52"/>
      <c r="G727" s="52"/>
      <c r="H727" s="52"/>
      <c r="I727" s="52"/>
      <c r="J727" s="52"/>
      <c r="K727" s="52"/>
      <c r="L727" s="52"/>
      <c r="M727" s="52"/>
      <c r="N727" s="52"/>
      <c r="O727" s="52"/>
      <c r="P727" s="52"/>
      <c r="Q727" s="52"/>
      <c r="R727" s="52"/>
      <c r="S727" s="52"/>
      <c r="T727" s="52"/>
      <c r="U727" s="52"/>
      <c r="V727" s="52"/>
      <c r="W727" s="52"/>
      <c r="X727" s="52"/>
      <c r="Y727" s="52"/>
      <c r="Z727" s="52"/>
      <c r="AA727" s="52"/>
      <c r="AB727" s="52"/>
      <c r="AC727" s="52"/>
      <c r="AD727" s="52"/>
      <c r="AE727" s="52"/>
      <c r="AF727" s="52"/>
      <c r="AG727" s="52"/>
      <c r="AH727" s="52"/>
      <c r="AI727" s="52"/>
      <c r="AJ727" s="52"/>
      <c r="AK727" s="52"/>
      <c r="AL727" s="52"/>
      <c r="AM727" s="52"/>
      <c r="AN727" s="52"/>
      <c r="AO727" s="52"/>
      <c r="AP727" s="52"/>
      <c r="AQ727" s="52"/>
      <c r="AR727" s="52"/>
    </row>
    <row r="728" spans="1:44" ht="12.75">
      <c r="A728" s="52"/>
      <c r="B728" s="52"/>
      <c r="C728" s="52"/>
      <c r="D728" s="52"/>
      <c r="E728" s="52"/>
      <c r="F728" s="52"/>
      <c r="G728" s="52"/>
      <c r="H728" s="52"/>
      <c r="I728" s="52"/>
      <c r="J728" s="52"/>
      <c r="K728" s="52"/>
      <c r="L728" s="52"/>
      <c r="M728" s="52"/>
      <c r="N728" s="52"/>
      <c r="O728" s="52"/>
      <c r="P728" s="52"/>
      <c r="Q728" s="52"/>
      <c r="R728" s="52"/>
      <c r="S728" s="52"/>
      <c r="T728" s="52"/>
      <c r="U728" s="52"/>
      <c r="V728" s="52"/>
      <c r="W728" s="52"/>
      <c r="X728" s="52"/>
      <c r="Y728" s="52"/>
      <c r="Z728" s="52"/>
      <c r="AA728" s="52"/>
      <c r="AB728" s="52"/>
      <c r="AC728" s="52"/>
      <c r="AD728" s="52"/>
      <c r="AE728" s="52"/>
      <c r="AF728" s="52"/>
      <c r="AG728" s="52"/>
      <c r="AH728" s="52"/>
      <c r="AI728" s="52"/>
      <c r="AJ728" s="52"/>
      <c r="AK728" s="52"/>
      <c r="AL728" s="52"/>
      <c r="AM728" s="52"/>
      <c r="AN728" s="52"/>
      <c r="AO728" s="52"/>
      <c r="AP728" s="52"/>
      <c r="AQ728" s="52"/>
      <c r="AR728" s="52"/>
    </row>
    <row r="729" spans="1:44" ht="12.75">
      <c r="A729" s="52"/>
      <c r="B729" s="52"/>
      <c r="C729" s="52"/>
      <c r="D729" s="52"/>
      <c r="E729" s="52"/>
      <c r="F729" s="52"/>
      <c r="G729" s="52"/>
      <c r="H729" s="52"/>
      <c r="I729" s="52"/>
      <c r="J729" s="52"/>
      <c r="K729" s="52"/>
      <c r="L729" s="52"/>
      <c r="M729" s="52"/>
      <c r="N729" s="52"/>
      <c r="O729" s="52"/>
      <c r="P729" s="52"/>
      <c r="Q729" s="52"/>
      <c r="R729" s="52"/>
      <c r="S729" s="52"/>
      <c r="T729" s="52"/>
      <c r="U729" s="52"/>
      <c r="V729" s="52"/>
      <c r="W729" s="52"/>
      <c r="X729" s="52"/>
      <c r="Y729" s="52"/>
      <c r="Z729" s="52"/>
      <c r="AA729" s="52"/>
      <c r="AB729" s="52"/>
      <c r="AC729" s="52"/>
      <c r="AD729" s="52"/>
      <c r="AE729" s="52"/>
      <c r="AF729" s="52"/>
      <c r="AG729" s="52"/>
      <c r="AH729" s="52"/>
      <c r="AI729" s="52"/>
      <c r="AJ729" s="52"/>
      <c r="AK729" s="52"/>
      <c r="AL729" s="52"/>
      <c r="AM729" s="52"/>
      <c r="AN729" s="52"/>
      <c r="AO729" s="52"/>
      <c r="AP729" s="52"/>
      <c r="AQ729" s="52"/>
      <c r="AR729" s="52"/>
    </row>
    <row r="730" spans="1:44" ht="12.75">
      <c r="A730" s="52"/>
      <c r="B730" s="52"/>
      <c r="C730" s="52"/>
      <c r="D730" s="52"/>
      <c r="E730" s="52"/>
      <c r="F730" s="52"/>
      <c r="G730" s="52"/>
      <c r="H730" s="52"/>
      <c r="I730" s="52"/>
      <c r="J730" s="52"/>
      <c r="K730" s="52"/>
      <c r="L730" s="52"/>
      <c r="M730" s="52"/>
      <c r="N730" s="52"/>
      <c r="O730" s="52"/>
      <c r="P730" s="52"/>
      <c r="Q730" s="52"/>
      <c r="R730" s="52"/>
      <c r="S730" s="52"/>
      <c r="T730" s="52"/>
      <c r="U730" s="52"/>
      <c r="V730" s="52"/>
      <c r="W730" s="52"/>
      <c r="X730" s="52"/>
      <c r="Y730" s="52"/>
      <c r="Z730" s="52"/>
      <c r="AA730" s="52"/>
      <c r="AB730" s="52"/>
      <c r="AC730" s="52"/>
      <c r="AD730" s="52"/>
      <c r="AE730" s="52"/>
      <c r="AF730" s="52"/>
      <c r="AG730" s="52"/>
      <c r="AH730" s="52"/>
      <c r="AI730" s="52"/>
      <c r="AJ730" s="52"/>
      <c r="AK730" s="52"/>
      <c r="AL730" s="52"/>
      <c r="AM730" s="52"/>
      <c r="AN730" s="52"/>
      <c r="AO730" s="52"/>
      <c r="AP730" s="52"/>
      <c r="AQ730" s="52"/>
      <c r="AR730" s="52"/>
    </row>
    <row r="731" spans="1:44" ht="12.75">
      <c r="A731" s="52"/>
      <c r="B731" s="52"/>
      <c r="C731" s="52"/>
      <c r="D731" s="52"/>
      <c r="E731" s="52"/>
      <c r="F731" s="52"/>
      <c r="G731" s="52"/>
      <c r="H731" s="52"/>
      <c r="I731" s="52"/>
      <c r="J731" s="52"/>
      <c r="K731" s="52"/>
      <c r="L731" s="52"/>
      <c r="M731" s="52"/>
      <c r="N731" s="52"/>
      <c r="O731" s="52"/>
      <c r="P731" s="52"/>
      <c r="Q731" s="52"/>
      <c r="R731" s="52"/>
      <c r="S731" s="52"/>
      <c r="T731" s="52"/>
      <c r="U731" s="52"/>
      <c r="V731" s="52"/>
      <c r="W731" s="52"/>
      <c r="X731" s="52"/>
      <c r="Y731" s="52"/>
      <c r="Z731" s="52"/>
      <c r="AA731" s="52"/>
      <c r="AB731" s="52"/>
      <c r="AC731" s="52"/>
      <c r="AD731" s="52"/>
      <c r="AE731" s="52"/>
      <c r="AF731" s="52"/>
      <c r="AG731" s="52"/>
      <c r="AH731" s="52"/>
      <c r="AI731" s="52"/>
      <c r="AJ731" s="52"/>
      <c r="AK731" s="52"/>
      <c r="AL731" s="52"/>
      <c r="AM731" s="52"/>
      <c r="AN731" s="52"/>
      <c r="AO731" s="52"/>
      <c r="AP731" s="52"/>
      <c r="AQ731" s="52"/>
      <c r="AR731" s="52"/>
    </row>
    <row r="732" spans="1:44" ht="12.75">
      <c r="A732" s="52"/>
      <c r="B732" s="52"/>
      <c r="C732" s="52"/>
      <c r="D732" s="52"/>
      <c r="E732" s="52"/>
      <c r="F732" s="52"/>
      <c r="G732" s="52"/>
      <c r="H732" s="52"/>
      <c r="I732" s="52"/>
      <c r="J732" s="52"/>
      <c r="K732" s="52"/>
      <c r="L732" s="52"/>
      <c r="M732" s="52"/>
      <c r="N732" s="52"/>
      <c r="O732" s="52"/>
      <c r="P732" s="52"/>
      <c r="Q732" s="52"/>
      <c r="R732" s="52"/>
      <c r="S732" s="52"/>
      <c r="T732" s="52"/>
      <c r="U732" s="52"/>
      <c r="V732" s="52"/>
      <c r="W732" s="52"/>
      <c r="X732" s="52"/>
      <c r="Y732" s="52"/>
      <c r="Z732" s="52"/>
      <c r="AA732" s="52"/>
      <c r="AB732" s="52"/>
      <c r="AC732" s="52"/>
      <c r="AD732" s="52"/>
      <c r="AE732" s="52"/>
      <c r="AF732" s="52"/>
      <c r="AG732" s="52"/>
      <c r="AH732" s="52"/>
      <c r="AI732" s="52"/>
      <c r="AJ732" s="52"/>
      <c r="AK732" s="52"/>
      <c r="AL732" s="52"/>
      <c r="AM732" s="52"/>
      <c r="AN732" s="52"/>
      <c r="AO732" s="52"/>
      <c r="AP732" s="52"/>
      <c r="AQ732" s="52"/>
      <c r="AR732" s="52"/>
    </row>
    <row r="733" spans="1:44" ht="12.75">
      <c r="A733" s="52"/>
      <c r="B733" s="52"/>
      <c r="C733" s="52"/>
      <c r="D733" s="52"/>
      <c r="E733" s="52"/>
      <c r="F733" s="52"/>
      <c r="G733" s="52"/>
      <c r="H733" s="52"/>
      <c r="I733" s="52"/>
      <c r="J733" s="52"/>
      <c r="K733" s="52"/>
      <c r="L733" s="52"/>
      <c r="M733" s="52"/>
      <c r="N733" s="52"/>
      <c r="O733" s="52"/>
      <c r="P733" s="52"/>
      <c r="Q733" s="52"/>
      <c r="R733" s="52"/>
      <c r="S733" s="52"/>
      <c r="T733" s="52"/>
      <c r="U733" s="52"/>
      <c r="V733" s="52"/>
      <c r="W733" s="52"/>
      <c r="X733" s="52"/>
      <c r="Y733" s="52"/>
      <c r="Z733" s="52"/>
      <c r="AA733" s="52"/>
      <c r="AB733" s="52"/>
      <c r="AC733" s="52"/>
      <c r="AD733" s="52"/>
      <c r="AE733" s="52"/>
      <c r="AF733" s="52"/>
      <c r="AG733" s="52"/>
      <c r="AH733" s="52"/>
      <c r="AI733" s="52"/>
      <c r="AJ733" s="52"/>
      <c r="AK733" s="52"/>
      <c r="AL733" s="52"/>
      <c r="AM733" s="52"/>
      <c r="AN733" s="52"/>
      <c r="AO733" s="52"/>
      <c r="AP733" s="52"/>
      <c r="AQ733" s="52"/>
      <c r="AR733" s="52"/>
    </row>
    <row r="734" spans="1:44" ht="12.75">
      <c r="A734" s="52"/>
      <c r="B734" s="52"/>
      <c r="C734" s="52"/>
      <c r="D734" s="52"/>
      <c r="E734" s="52"/>
      <c r="F734" s="52"/>
      <c r="G734" s="52"/>
      <c r="H734" s="52"/>
      <c r="I734" s="52"/>
      <c r="J734" s="52"/>
      <c r="K734" s="52"/>
      <c r="L734" s="52"/>
      <c r="M734" s="52"/>
      <c r="N734" s="52"/>
      <c r="O734" s="52"/>
      <c r="P734" s="52"/>
      <c r="Q734" s="52"/>
      <c r="R734" s="52"/>
      <c r="S734" s="52"/>
      <c r="T734" s="52"/>
      <c r="U734" s="52"/>
      <c r="V734" s="52"/>
      <c r="W734" s="52"/>
      <c r="X734" s="52"/>
      <c r="Y734" s="52"/>
      <c r="Z734" s="52"/>
      <c r="AA734" s="52"/>
      <c r="AB734" s="52"/>
      <c r="AC734" s="52"/>
      <c r="AD734" s="52"/>
      <c r="AE734" s="52"/>
      <c r="AF734" s="52"/>
      <c r="AG734" s="52"/>
      <c r="AH734" s="52"/>
      <c r="AI734" s="52"/>
      <c r="AJ734" s="52"/>
      <c r="AK734" s="52"/>
      <c r="AL734" s="52"/>
      <c r="AM734" s="52"/>
      <c r="AN734" s="52"/>
      <c r="AO734" s="52"/>
      <c r="AP734" s="52"/>
      <c r="AQ734" s="52"/>
      <c r="AR734" s="52"/>
    </row>
    <row r="735" spans="1:44" ht="12.75">
      <c r="A735" s="52"/>
      <c r="B735" s="52"/>
      <c r="C735" s="52"/>
      <c r="D735" s="52"/>
      <c r="E735" s="52"/>
      <c r="F735" s="52"/>
      <c r="G735" s="52"/>
      <c r="H735" s="52"/>
      <c r="I735" s="52"/>
      <c r="J735" s="52"/>
      <c r="K735" s="52"/>
      <c r="L735" s="52"/>
      <c r="M735" s="52"/>
      <c r="N735" s="52"/>
      <c r="O735" s="52"/>
      <c r="P735" s="52"/>
      <c r="Q735" s="52"/>
      <c r="R735" s="52"/>
      <c r="S735" s="52"/>
      <c r="T735" s="52"/>
      <c r="U735" s="52"/>
      <c r="V735" s="52"/>
      <c r="W735" s="52"/>
      <c r="X735" s="52"/>
      <c r="Y735" s="52"/>
      <c r="Z735" s="52"/>
      <c r="AA735" s="52"/>
      <c r="AB735" s="52"/>
      <c r="AC735" s="52"/>
      <c r="AD735" s="52"/>
      <c r="AE735" s="52"/>
      <c r="AF735" s="52"/>
      <c r="AG735" s="52"/>
      <c r="AH735" s="52"/>
      <c r="AI735" s="52"/>
      <c r="AJ735" s="52"/>
      <c r="AK735" s="52"/>
      <c r="AL735" s="52"/>
      <c r="AM735" s="52"/>
      <c r="AN735" s="52"/>
      <c r="AO735" s="52"/>
      <c r="AP735" s="52"/>
      <c r="AQ735" s="52"/>
      <c r="AR735" s="52"/>
    </row>
    <row r="736" spans="1:44" ht="12.75">
      <c r="A736" s="52"/>
      <c r="B736" s="52"/>
      <c r="C736" s="52"/>
      <c r="D736" s="52"/>
      <c r="E736" s="52"/>
      <c r="F736" s="52"/>
      <c r="G736" s="52"/>
      <c r="H736" s="52"/>
      <c r="I736" s="52"/>
      <c r="J736" s="52"/>
      <c r="K736" s="52"/>
      <c r="L736" s="52"/>
      <c r="M736" s="52"/>
      <c r="N736" s="52"/>
      <c r="O736" s="52"/>
      <c r="P736" s="52"/>
      <c r="Q736" s="52"/>
      <c r="R736" s="52"/>
      <c r="S736" s="52"/>
      <c r="T736" s="52"/>
      <c r="U736" s="52"/>
      <c r="V736" s="52"/>
      <c r="W736" s="52"/>
      <c r="X736" s="52"/>
      <c r="Y736" s="52"/>
      <c r="Z736" s="52"/>
      <c r="AA736" s="52"/>
      <c r="AB736" s="52"/>
      <c r="AC736" s="52"/>
      <c r="AD736" s="52"/>
      <c r="AE736" s="52"/>
      <c r="AF736" s="52"/>
      <c r="AG736" s="52"/>
      <c r="AH736" s="52"/>
      <c r="AI736" s="52"/>
      <c r="AJ736" s="52"/>
      <c r="AK736" s="52"/>
      <c r="AL736" s="52"/>
      <c r="AM736" s="52"/>
      <c r="AN736" s="52"/>
      <c r="AO736" s="52"/>
      <c r="AP736" s="52"/>
      <c r="AQ736" s="52"/>
      <c r="AR736" s="52"/>
    </row>
    <row r="737" spans="1:44" ht="12.75">
      <c r="A737" s="52"/>
      <c r="B737" s="52"/>
      <c r="C737" s="52"/>
      <c r="D737" s="52"/>
      <c r="E737" s="52"/>
      <c r="F737" s="52"/>
      <c r="G737" s="52"/>
      <c r="H737" s="52"/>
      <c r="I737" s="52"/>
      <c r="J737" s="52"/>
      <c r="K737" s="52"/>
      <c r="L737" s="52"/>
      <c r="M737" s="52"/>
      <c r="N737" s="52"/>
      <c r="O737" s="52"/>
      <c r="P737" s="52"/>
      <c r="Q737" s="52"/>
      <c r="R737" s="52"/>
      <c r="S737" s="52"/>
      <c r="T737" s="52"/>
      <c r="U737" s="52"/>
      <c r="V737" s="52"/>
      <c r="W737" s="52"/>
      <c r="X737" s="52"/>
      <c r="Y737" s="52"/>
      <c r="Z737" s="52"/>
      <c r="AA737" s="52"/>
      <c r="AB737" s="52"/>
      <c r="AC737" s="52"/>
      <c r="AD737" s="52"/>
      <c r="AE737" s="52"/>
      <c r="AF737" s="52"/>
      <c r="AG737" s="52"/>
      <c r="AH737" s="52"/>
      <c r="AI737" s="52"/>
      <c r="AJ737" s="52"/>
      <c r="AK737" s="52"/>
      <c r="AL737" s="52"/>
      <c r="AM737" s="52"/>
      <c r="AN737" s="52"/>
      <c r="AO737" s="52"/>
      <c r="AP737" s="52"/>
      <c r="AQ737" s="52"/>
      <c r="AR737" s="52"/>
    </row>
    <row r="738" spans="1:44" ht="12.75">
      <c r="A738" s="52"/>
      <c r="B738" s="52"/>
      <c r="C738" s="52"/>
      <c r="D738" s="52"/>
      <c r="E738" s="52"/>
      <c r="F738" s="52"/>
      <c r="G738" s="52"/>
      <c r="H738" s="52"/>
      <c r="I738" s="52"/>
      <c r="J738" s="52"/>
      <c r="K738" s="52"/>
      <c r="L738" s="52"/>
      <c r="M738" s="52"/>
      <c r="N738" s="52"/>
      <c r="O738" s="52"/>
      <c r="P738" s="52"/>
      <c r="Q738" s="52"/>
      <c r="R738" s="52"/>
      <c r="S738" s="52"/>
      <c r="T738" s="52"/>
      <c r="U738" s="52"/>
      <c r="V738" s="52"/>
      <c r="W738" s="52"/>
      <c r="X738" s="52"/>
      <c r="Y738" s="52"/>
      <c r="Z738" s="52"/>
      <c r="AA738" s="52"/>
      <c r="AB738" s="52"/>
      <c r="AC738" s="52"/>
      <c r="AD738" s="52"/>
      <c r="AE738" s="52"/>
      <c r="AF738" s="52"/>
      <c r="AG738" s="52"/>
      <c r="AH738" s="52"/>
      <c r="AI738" s="52"/>
      <c r="AJ738" s="52"/>
      <c r="AK738" s="52"/>
      <c r="AL738" s="52"/>
      <c r="AM738" s="52"/>
      <c r="AN738" s="52"/>
      <c r="AO738" s="52"/>
      <c r="AP738" s="52"/>
      <c r="AQ738" s="52"/>
      <c r="AR738" s="52"/>
    </row>
    <row r="739" spans="1:44" ht="12.75">
      <c r="A739" s="52"/>
      <c r="B739" s="52"/>
      <c r="C739" s="52"/>
      <c r="D739" s="52"/>
      <c r="E739" s="52"/>
      <c r="F739" s="52"/>
      <c r="G739" s="52"/>
      <c r="H739" s="52"/>
      <c r="I739" s="52"/>
      <c r="J739" s="52"/>
      <c r="K739" s="52"/>
      <c r="L739" s="52"/>
      <c r="M739" s="52"/>
      <c r="N739" s="52"/>
      <c r="O739" s="52"/>
      <c r="P739" s="52"/>
      <c r="Q739" s="52"/>
      <c r="R739" s="52"/>
      <c r="S739" s="52"/>
      <c r="T739" s="52"/>
      <c r="U739" s="52"/>
      <c r="V739" s="52"/>
      <c r="W739" s="52"/>
      <c r="X739" s="52"/>
      <c r="Y739" s="52"/>
      <c r="Z739" s="52"/>
      <c r="AA739" s="52"/>
      <c r="AB739" s="52"/>
      <c r="AC739" s="52"/>
      <c r="AD739" s="52"/>
      <c r="AE739" s="52"/>
      <c r="AF739" s="52"/>
      <c r="AG739" s="52"/>
      <c r="AH739" s="52"/>
      <c r="AI739" s="52"/>
      <c r="AJ739" s="52"/>
      <c r="AK739" s="52"/>
      <c r="AL739" s="52"/>
      <c r="AM739" s="52"/>
      <c r="AN739" s="52"/>
      <c r="AO739" s="52"/>
      <c r="AP739" s="52"/>
      <c r="AQ739" s="52"/>
      <c r="AR739" s="52"/>
    </row>
    <row r="740" spans="1:44" ht="12.75">
      <c r="A740" s="52"/>
      <c r="B740" s="52"/>
      <c r="C740" s="52"/>
      <c r="D740" s="52"/>
      <c r="E740" s="52"/>
      <c r="F740" s="52"/>
      <c r="G740" s="52"/>
      <c r="H740" s="52"/>
      <c r="I740" s="52"/>
      <c r="J740" s="52"/>
      <c r="K740" s="52"/>
      <c r="L740" s="52"/>
      <c r="M740" s="52"/>
      <c r="N740" s="52"/>
      <c r="O740" s="52"/>
      <c r="P740" s="52"/>
      <c r="Q740" s="52"/>
      <c r="R740" s="52"/>
      <c r="S740" s="52"/>
      <c r="T740" s="52"/>
      <c r="U740" s="52"/>
      <c r="V740" s="52"/>
      <c r="W740" s="52"/>
      <c r="X740" s="52"/>
      <c r="Y740" s="52"/>
      <c r="Z740" s="52"/>
      <c r="AA740" s="52"/>
      <c r="AB740" s="52"/>
      <c r="AC740" s="52"/>
      <c r="AD740" s="52"/>
      <c r="AE740" s="52"/>
      <c r="AF740" s="52"/>
      <c r="AG740" s="52"/>
      <c r="AH740" s="52"/>
      <c r="AI740" s="52"/>
      <c r="AJ740" s="52"/>
      <c r="AK740" s="52"/>
      <c r="AL740" s="52"/>
      <c r="AM740" s="52"/>
      <c r="AN740" s="52"/>
      <c r="AO740" s="52"/>
      <c r="AP740" s="52"/>
      <c r="AQ740" s="52"/>
      <c r="AR740" s="52"/>
    </row>
    <row r="741" spans="1:44" ht="12.75">
      <c r="A741" s="52"/>
      <c r="B741" s="52"/>
      <c r="C741" s="52"/>
      <c r="D741" s="52"/>
      <c r="E741" s="52"/>
      <c r="F741" s="52"/>
      <c r="G741" s="52"/>
      <c r="H741" s="52"/>
      <c r="I741" s="52"/>
      <c r="J741" s="52"/>
      <c r="K741" s="52"/>
      <c r="L741" s="52"/>
      <c r="M741" s="52"/>
      <c r="N741" s="52"/>
      <c r="O741" s="52"/>
      <c r="P741" s="52"/>
      <c r="Q741" s="52"/>
      <c r="R741" s="52"/>
      <c r="S741" s="52"/>
      <c r="T741" s="52"/>
      <c r="U741" s="52"/>
      <c r="V741" s="52"/>
      <c r="W741" s="52"/>
      <c r="X741" s="52"/>
      <c r="Y741" s="52"/>
      <c r="Z741" s="52"/>
      <c r="AA741" s="52"/>
      <c r="AB741" s="52"/>
      <c r="AC741" s="52"/>
      <c r="AD741" s="52"/>
      <c r="AE741" s="52"/>
      <c r="AF741" s="52"/>
      <c r="AG741" s="52"/>
      <c r="AH741" s="52"/>
      <c r="AI741" s="52"/>
      <c r="AJ741" s="52"/>
      <c r="AK741" s="52"/>
      <c r="AL741" s="52"/>
      <c r="AM741" s="52"/>
      <c r="AN741" s="52"/>
      <c r="AO741" s="52"/>
      <c r="AP741" s="52"/>
      <c r="AQ741" s="52"/>
      <c r="AR741" s="52"/>
    </row>
    <row r="742" spans="1:44" ht="12.75">
      <c r="A742" s="52"/>
      <c r="B742" s="52"/>
      <c r="C742" s="52"/>
      <c r="D742" s="52"/>
      <c r="E742" s="52"/>
      <c r="F742" s="52"/>
      <c r="G742" s="52"/>
      <c r="H742" s="52"/>
      <c r="I742" s="52"/>
      <c r="J742" s="52"/>
      <c r="K742" s="52"/>
      <c r="L742" s="52"/>
      <c r="M742" s="52"/>
      <c r="N742" s="52"/>
      <c r="O742" s="52"/>
      <c r="P742" s="52"/>
      <c r="Q742" s="52"/>
      <c r="R742" s="52"/>
      <c r="S742" s="52"/>
      <c r="T742" s="52"/>
      <c r="U742" s="52"/>
      <c r="V742" s="52"/>
      <c r="W742" s="52"/>
      <c r="X742" s="52"/>
      <c r="Y742" s="52"/>
      <c r="Z742" s="52"/>
      <c r="AA742" s="52"/>
      <c r="AB742" s="52"/>
      <c r="AC742" s="52"/>
      <c r="AD742" s="52"/>
      <c r="AE742" s="52"/>
      <c r="AF742" s="52"/>
      <c r="AG742" s="52"/>
      <c r="AH742" s="52"/>
      <c r="AI742" s="52"/>
      <c r="AJ742" s="52"/>
      <c r="AK742" s="52"/>
      <c r="AL742" s="52"/>
      <c r="AM742" s="52"/>
      <c r="AN742" s="52"/>
      <c r="AO742" s="52"/>
      <c r="AP742" s="52"/>
      <c r="AQ742" s="52"/>
      <c r="AR742" s="52"/>
    </row>
    <row r="743" spans="1:44" ht="12.75">
      <c r="A743" s="52"/>
      <c r="B743" s="52"/>
      <c r="C743" s="52"/>
      <c r="D743" s="52"/>
      <c r="E743" s="52"/>
      <c r="F743" s="52"/>
      <c r="G743" s="52"/>
      <c r="H743" s="52"/>
      <c r="I743" s="52"/>
      <c r="J743" s="52"/>
      <c r="K743" s="52"/>
      <c r="L743" s="52"/>
      <c r="M743" s="52"/>
      <c r="N743" s="52"/>
      <c r="O743" s="52"/>
      <c r="P743" s="52"/>
      <c r="Q743" s="52"/>
      <c r="R743" s="52"/>
      <c r="S743" s="52"/>
      <c r="T743" s="52"/>
      <c r="U743" s="52"/>
      <c r="V743" s="52"/>
      <c r="W743" s="52"/>
      <c r="X743" s="52"/>
      <c r="Y743" s="52"/>
      <c r="Z743" s="52"/>
      <c r="AA743" s="52"/>
      <c r="AB743" s="52"/>
      <c r="AC743" s="52"/>
      <c r="AD743" s="52"/>
      <c r="AE743" s="52"/>
      <c r="AF743" s="52"/>
      <c r="AG743" s="52"/>
      <c r="AH743" s="52"/>
      <c r="AI743" s="52"/>
      <c r="AJ743" s="52"/>
      <c r="AK743" s="52"/>
      <c r="AL743" s="52"/>
      <c r="AM743" s="52"/>
      <c r="AN743" s="52"/>
      <c r="AO743" s="52"/>
      <c r="AP743" s="52"/>
      <c r="AQ743" s="52"/>
      <c r="AR743" s="52"/>
    </row>
    <row r="744" spans="1:44" ht="12.75">
      <c r="A744" s="52"/>
      <c r="B744" s="52"/>
      <c r="C744" s="52"/>
      <c r="D744" s="52"/>
      <c r="E744" s="52"/>
      <c r="F744" s="52"/>
      <c r="G744" s="52"/>
      <c r="H744" s="52"/>
      <c r="I744" s="52"/>
      <c r="J744" s="52"/>
      <c r="K744" s="52"/>
      <c r="L744" s="52"/>
      <c r="M744" s="52"/>
      <c r="N744" s="52"/>
      <c r="O744" s="52"/>
      <c r="P744" s="52"/>
      <c r="Q744" s="52"/>
      <c r="R744" s="52"/>
      <c r="S744" s="52"/>
      <c r="T744" s="52"/>
      <c r="U744" s="52"/>
      <c r="V744" s="52"/>
      <c r="W744" s="52"/>
      <c r="X744" s="52"/>
      <c r="Y744" s="52"/>
      <c r="Z744" s="52"/>
      <c r="AA744" s="52"/>
      <c r="AB744" s="52"/>
      <c r="AC744" s="52"/>
      <c r="AD744" s="52"/>
      <c r="AE744" s="52"/>
      <c r="AF744" s="52"/>
      <c r="AG744" s="52"/>
      <c r="AH744" s="52"/>
      <c r="AI744" s="52"/>
      <c r="AJ744" s="52"/>
      <c r="AK744" s="52"/>
      <c r="AL744" s="52"/>
      <c r="AM744" s="52"/>
      <c r="AN744" s="52"/>
      <c r="AO744" s="52"/>
      <c r="AP744" s="52"/>
      <c r="AQ744" s="52"/>
      <c r="AR744" s="52"/>
    </row>
    <row r="745" spans="1:44" ht="12.75">
      <c r="A745" s="52"/>
      <c r="B745" s="52"/>
      <c r="C745" s="52"/>
      <c r="D745" s="52"/>
      <c r="E745" s="52"/>
      <c r="F745" s="52"/>
      <c r="G745" s="52"/>
      <c r="H745" s="52"/>
      <c r="I745" s="52"/>
      <c r="J745" s="52"/>
      <c r="K745" s="52"/>
      <c r="L745" s="52"/>
      <c r="M745" s="52"/>
      <c r="N745" s="52"/>
      <c r="O745" s="52"/>
      <c r="P745" s="52"/>
      <c r="Q745" s="52"/>
      <c r="R745" s="52"/>
      <c r="S745" s="52"/>
      <c r="T745" s="52"/>
      <c r="U745" s="52"/>
      <c r="V745" s="52"/>
      <c r="W745" s="52"/>
      <c r="X745" s="52"/>
      <c r="Y745" s="52"/>
      <c r="Z745" s="52"/>
      <c r="AA745" s="52"/>
      <c r="AB745" s="52"/>
      <c r="AC745" s="52"/>
      <c r="AD745" s="52"/>
      <c r="AE745" s="52"/>
      <c r="AF745" s="52"/>
      <c r="AG745" s="52"/>
      <c r="AH745" s="52"/>
      <c r="AI745" s="52"/>
      <c r="AJ745" s="52"/>
      <c r="AK745" s="52"/>
      <c r="AL745" s="52"/>
      <c r="AM745" s="52"/>
      <c r="AN745" s="52"/>
      <c r="AO745" s="52"/>
      <c r="AP745" s="52"/>
      <c r="AQ745" s="52"/>
      <c r="AR745" s="52"/>
    </row>
    <row r="746" spans="1:44" ht="12.75">
      <c r="A746" s="52"/>
      <c r="B746" s="52"/>
      <c r="C746" s="52"/>
      <c r="D746" s="52"/>
      <c r="E746" s="52"/>
      <c r="F746" s="52"/>
      <c r="G746" s="52"/>
      <c r="H746" s="52"/>
      <c r="I746" s="52"/>
      <c r="J746" s="52"/>
      <c r="K746" s="52"/>
      <c r="L746" s="52"/>
      <c r="M746" s="52"/>
      <c r="N746" s="52"/>
      <c r="O746" s="52"/>
      <c r="P746" s="52"/>
      <c r="Q746" s="52"/>
      <c r="R746" s="52"/>
      <c r="S746" s="52"/>
      <c r="T746" s="52"/>
      <c r="U746" s="52"/>
      <c r="V746" s="52"/>
      <c r="W746" s="52"/>
      <c r="X746" s="52"/>
      <c r="Y746" s="52"/>
      <c r="Z746" s="52"/>
      <c r="AA746" s="52"/>
      <c r="AB746" s="52"/>
      <c r="AC746" s="52"/>
      <c r="AD746" s="52"/>
      <c r="AE746" s="52"/>
      <c r="AF746" s="52"/>
      <c r="AG746" s="52"/>
      <c r="AH746" s="52"/>
      <c r="AI746" s="52"/>
      <c r="AJ746" s="52"/>
      <c r="AK746" s="52"/>
      <c r="AL746" s="52"/>
      <c r="AM746" s="52"/>
      <c r="AN746" s="52"/>
      <c r="AO746" s="52"/>
      <c r="AP746" s="52"/>
      <c r="AQ746" s="52"/>
      <c r="AR746" s="52"/>
    </row>
    <row r="747" spans="1:44" ht="12.75">
      <c r="A747" s="52"/>
      <c r="B747" s="52"/>
      <c r="C747" s="52"/>
      <c r="D747" s="52"/>
      <c r="E747" s="52"/>
      <c r="F747" s="52"/>
      <c r="G747" s="52"/>
      <c r="H747" s="52"/>
      <c r="I747" s="52"/>
      <c r="J747" s="52"/>
      <c r="K747" s="52"/>
      <c r="L747" s="52"/>
      <c r="M747" s="52"/>
      <c r="N747" s="52"/>
      <c r="O747" s="52"/>
      <c r="P747" s="52"/>
      <c r="Q747" s="52"/>
      <c r="R747" s="52"/>
      <c r="S747" s="52"/>
      <c r="T747" s="52"/>
      <c r="U747" s="52"/>
      <c r="V747" s="52"/>
      <c r="W747" s="52"/>
      <c r="X747" s="52"/>
      <c r="Y747" s="52"/>
      <c r="Z747" s="52"/>
      <c r="AA747" s="52"/>
      <c r="AB747" s="52"/>
      <c r="AC747" s="52"/>
      <c r="AD747" s="52"/>
      <c r="AE747" s="52"/>
      <c r="AF747" s="52"/>
      <c r="AG747" s="52"/>
      <c r="AH747" s="52"/>
      <c r="AI747" s="52"/>
      <c r="AJ747" s="52"/>
      <c r="AK747" s="52"/>
      <c r="AL747" s="52"/>
      <c r="AM747" s="52"/>
      <c r="AN747" s="52"/>
      <c r="AO747" s="52"/>
      <c r="AP747" s="52"/>
      <c r="AQ747" s="52"/>
      <c r="AR747" s="52"/>
    </row>
    <row r="748" spans="1:44" ht="12.75">
      <c r="A748" s="52"/>
      <c r="B748" s="52"/>
      <c r="C748" s="52"/>
      <c r="D748" s="52"/>
      <c r="E748" s="52"/>
      <c r="F748" s="52"/>
      <c r="G748" s="52"/>
      <c r="H748" s="52"/>
      <c r="I748" s="52"/>
      <c r="J748" s="52"/>
      <c r="K748" s="52"/>
      <c r="L748" s="52"/>
      <c r="M748" s="52"/>
      <c r="N748" s="52"/>
      <c r="O748" s="52"/>
      <c r="P748" s="52"/>
      <c r="Q748" s="52"/>
      <c r="R748" s="52"/>
      <c r="S748" s="52"/>
      <c r="T748" s="52"/>
      <c r="U748" s="52"/>
      <c r="V748" s="52"/>
      <c r="W748" s="52"/>
      <c r="X748" s="52"/>
      <c r="Y748" s="52"/>
      <c r="Z748" s="52"/>
      <c r="AA748" s="52"/>
      <c r="AB748" s="52"/>
      <c r="AC748" s="52"/>
      <c r="AD748" s="52"/>
      <c r="AE748" s="52"/>
      <c r="AF748" s="52"/>
      <c r="AG748" s="52"/>
      <c r="AH748" s="52"/>
      <c r="AI748" s="52"/>
      <c r="AJ748" s="52"/>
      <c r="AK748" s="52"/>
      <c r="AL748" s="52"/>
      <c r="AM748" s="52"/>
      <c r="AN748" s="52"/>
      <c r="AO748" s="52"/>
      <c r="AP748" s="52"/>
      <c r="AQ748" s="52"/>
      <c r="AR748" s="52"/>
    </row>
    <row r="749" spans="1:44" ht="12.75">
      <c r="A749" s="52"/>
      <c r="B749" s="52"/>
      <c r="C749" s="52"/>
      <c r="D749" s="52"/>
      <c r="E749" s="52"/>
      <c r="F749" s="52"/>
      <c r="G749" s="52"/>
      <c r="H749" s="52"/>
      <c r="I749" s="52"/>
      <c r="J749" s="52"/>
      <c r="K749" s="52"/>
      <c r="L749" s="52"/>
      <c r="M749" s="52"/>
      <c r="N749" s="52"/>
      <c r="O749" s="52"/>
      <c r="P749" s="52"/>
      <c r="Q749" s="52"/>
      <c r="R749" s="52"/>
      <c r="S749" s="52"/>
      <c r="T749" s="52"/>
      <c r="U749" s="52"/>
      <c r="V749" s="52"/>
      <c r="W749" s="52"/>
      <c r="X749" s="52"/>
      <c r="Y749" s="52"/>
      <c r="Z749" s="52"/>
      <c r="AA749" s="52"/>
      <c r="AB749" s="52"/>
      <c r="AC749" s="52"/>
      <c r="AD749" s="52"/>
      <c r="AE749" s="52"/>
      <c r="AF749" s="52"/>
      <c r="AG749" s="52"/>
      <c r="AH749" s="52"/>
      <c r="AI749" s="52"/>
      <c r="AJ749" s="52"/>
      <c r="AK749" s="52"/>
      <c r="AL749" s="52"/>
      <c r="AM749" s="52"/>
      <c r="AN749" s="52"/>
      <c r="AO749" s="52"/>
      <c r="AP749" s="52"/>
      <c r="AQ749" s="52"/>
      <c r="AR749" s="52"/>
    </row>
    <row r="750" spans="1:44" ht="12.75">
      <c r="A750" s="52"/>
      <c r="B750" s="52"/>
      <c r="C750" s="52"/>
      <c r="D750" s="52"/>
      <c r="E750" s="52"/>
      <c r="F750" s="52"/>
      <c r="G750" s="52"/>
      <c r="H750" s="52"/>
      <c r="I750" s="52"/>
      <c r="J750" s="52"/>
      <c r="K750" s="52"/>
      <c r="L750" s="52"/>
      <c r="M750" s="52"/>
      <c r="N750" s="52"/>
      <c r="O750" s="52"/>
      <c r="P750" s="52"/>
      <c r="Q750" s="52"/>
      <c r="R750" s="52"/>
      <c r="S750" s="52"/>
      <c r="T750" s="52"/>
      <c r="U750" s="52"/>
      <c r="V750" s="52"/>
      <c r="W750" s="52"/>
      <c r="X750" s="52"/>
      <c r="Y750" s="52"/>
      <c r="Z750" s="52"/>
      <c r="AA750" s="52"/>
      <c r="AB750" s="52"/>
      <c r="AC750" s="52"/>
      <c r="AD750" s="52"/>
      <c r="AE750" s="52"/>
      <c r="AF750" s="52"/>
      <c r="AG750" s="52"/>
      <c r="AH750" s="52"/>
      <c r="AI750" s="52"/>
      <c r="AJ750" s="52"/>
      <c r="AK750" s="52"/>
      <c r="AL750" s="52"/>
      <c r="AM750" s="52"/>
      <c r="AN750" s="52"/>
      <c r="AO750" s="52"/>
      <c r="AP750" s="52"/>
      <c r="AQ750" s="52"/>
      <c r="AR750" s="52"/>
    </row>
    <row r="751" spans="1:44" ht="12.75">
      <c r="A751" s="52"/>
      <c r="B751" s="52"/>
      <c r="C751" s="52"/>
      <c r="D751" s="52"/>
      <c r="E751" s="52"/>
      <c r="F751" s="52"/>
      <c r="G751" s="52"/>
      <c r="H751" s="52"/>
      <c r="I751" s="52"/>
      <c r="J751" s="52"/>
      <c r="K751" s="52"/>
      <c r="L751" s="52"/>
      <c r="M751" s="52"/>
      <c r="N751" s="52"/>
      <c r="O751" s="52"/>
      <c r="P751" s="52"/>
      <c r="Q751" s="52"/>
      <c r="R751" s="52"/>
      <c r="S751" s="52"/>
      <c r="T751" s="52"/>
      <c r="U751" s="52"/>
      <c r="V751" s="52"/>
      <c r="W751" s="52"/>
      <c r="X751" s="52"/>
      <c r="Y751" s="52"/>
      <c r="Z751" s="52"/>
      <c r="AA751" s="52"/>
      <c r="AB751" s="52"/>
      <c r="AC751" s="52"/>
      <c r="AD751" s="52"/>
      <c r="AE751" s="52"/>
      <c r="AF751" s="52"/>
      <c r="AG751" s="52"/>
      <c r="AH751" s="52"/>
      <c r="AI751" s="52"/>
      <c r="AJ751" s="52"/>
      <c r="AK751" s="52"/>
      <c r="AL751" s="52"/>
      <c r="AM751" s="52"/>
      <c r="AN751" s="52"/>
      <c r="AO751" s="52"/>
      <c r="AP751" s="52"/>
      <c r="AQ751" s="52"/>
      <c r="AR751" s="52"/>
    </row>
    <row r="752" spans="1:44" ht="12.75">
      <c r="A752" s="52"/>
      <c r="B752" s="52"/>
      <c r="C752" s="52"/>
      <c r="D752" s="52"/>
      <c r="E752" s="52"/>
      <c r="F752" s="52"/>
      <c r="G752" s="52"/>
      <c r="H752" s="52"/>
      <c r="I752" s="52"/>
      <c r="J752" s="52"/>
      <c r="K752" s="52"/>
      <c r="L752" s="52"/>
      <c r="M752" s="52"/>
      <c r="N752" s="52"/>
      <c r="O752" s="52"/>
      <c r="P752" s="52"/>
      <c r="Q752" s="52"/>
      <c r="R752" s="52"/>
      <c r="S752" s="52"/>
      <c r="T752" s="52"/>
      <c r="U752" s="52"/>
      <c r="V752" s="52"/>
      <c r="W752" s="52"/>
      <c r="X752" s="52"/>
      <c r="Y752" s="52"/>
      <c r="Z752" s="52"/>
      <c r="AA752" s="52"/>
      <c r="AB752" s="52"/>
      <c r="AC752" s="52"/>
      <c r="AD752" s="52"/>
      <c r="AE752" s="52"/>
      <c r="AF752" s="52"/>
      <c r="AG752" s="52"/>
      <c r="AH752" s="52"/>
      <c r="AI752" s="52"/>
      <c r="AJ752" s="52"/>
      <c r="AK752" s="52"/>
      <c r="AL752" s="52"/>
      <c r="AM752" s="52"/>
      <c r="AN752" s="52"/>
      <c r="AO752" s="52"/>
      <c r="AP752" s="52"/>
      <c r="AQ752" s="52"/>
      <c r="AR752" s="52"/>
    </row>
    <row r="753" spans="1:44" ht="12.75">
      <c r="A753" s="52"/>
      <c r="B753" s="52"/>
      <c r="C753" s="52"/>
      <c r="D753" s="52"/>
      <c r="E753" s="52"/>
      <c r="F753" s="52"/>
      <c r="G753" s="52"/>
      <c r="H753" s="52"/>
      <c r="I753" s="52"/>
      <c r="J753" s="52"/>
      <c r="K753" s="52"/>
      <c r="L753" s="52"/>
      <c r="M753" s="52"/>
      <c r="N753" s="52"/>
      <c r="O753" s="52"/>
      <c r="P753" s="52"/>
      <c r="Q753" s="52"/>
      <c r="R753" s="52"/>
      <c r="S753" s="52"/>
      <c r="T753" s="52"/>
      <c r="U753" s="52"/>
      <c r="V753" s="52"/>
      <c r="W753" s="52"/>
      <c r="X753" s="52"/>
      <c r="Y753" s="52"/>
      <c r="Z753" s="52"/>
      <c r="AA753" s="52"/>
      <c r="AB753" s="52"/>
      <c r="AC753" s="52"/>
      <c r="AD753" s="52"/>
      <c r="AE753" s="52"/>
      <c r="AF753" s="52"/>
      <c r="AG753" s="52"/>
      <c r="AH753" s="52"/>
      <c r="AI753" s="52"/>
      <c r="AJ753" s="52"/>
      <c r="AK753" s="52"/>
      <c r="AL753" s="52"/>
      <c r="AM753" s="52"/>
      <c r="AN753" s="52"/>
      <c r="AO753" s="52"/>
      <c r="AP753" s="52"/>
      <c r="AQ753" s="52"/>
      <c r="AR753" s="52"/>
    </row>
    <row r="754" spans="1:44" ht="12.75">
      <c r="A754" s="52"/>
      <c r="B754" s="52"/>
      <c r="C754" s="52"/>
      <c r="D754" s="52"/>
      <c r="E754" s="52"/>
      <c r="F754" s="52"/>
      <c r="G754" s="52"/>
      <c r="H754" s="52"/>
      <c r="I754" s="52"/>
      <c r="J754" s="52"/>
      <c r="K754" s="52"/>
      <c r="L754" s="52"/>
      <c r="M754" s="52"/>
      <c r="N754" s="52"/>
      <c r="O754" s="52"/>
      <c r="P754" s="52"/>
      <c r="Q754" s="52"/>
      <c r="R754" s="52"/>
      <c r="S754" s="52"/>
      <c r="T754" s="52"/>
      <c r="U754" s="52"/>
      <c r="V754" s="52"/>
      <c r="W754" s="52"/>
      <c r="X754" s="52"/>
      <c r="Y754" s="52"/>
      <c r="Z754" s="52"/>
      <c r="AA754" s="52"/>
      <c r="AB754" s="52"/>
      <c r="AC754" s="52"/>
      <c r="AD754" s="52"/>
      <c r="AE754" s="52"/>
      <c r="AF754" s="52"/>
      <c r="AG754" s="52"/>
      <c r="AH754" s="52"/>
      <c r="AI754" s="52"/>
      <c r="AJ754" s="52"/>
      <c r="AK754" s="52"/>
      <c r="AL754" s="52"/>
      <c r="AM754" s="52"/>
      <c r="AN754" s="52"/>
      <c r="AO754" s="52"/>
      <c r="AP754" s="52"/>
      <c r="AQ754" s="52"/>
      <c r="AR754" s="52"/>
    </row>
    <row r="755" spans="1:44" ht="12.75">
      <c r="A755" s="52"/>
      <c r="B755" s="52"/>
      <c r="C755" s="52"/>
      <c r="D755" s="52"/>
      <c r="E755" s="52"/>
      <c r="F755" s="52"/>
      <c r="G755" s="52"/>
      <c r="H755" s="52"/>
      <c r="I755" s="52"/>
      <c r="J755" s="52"/>
      <c r="K755" s="52"/>
      <c r="L755" s="52"/>
      <c r="M755" s="52"/>
      <c r="N755" s="52"/>
      <c r="O755" s="52"/>
      <c r="P755" s="52"/>
      <c r="Q755" s="52"/>
      <c r="R755" s="52"/>
      <c r="S755" s="52"/>
      <c r="T755" s="52"/>
      <c r="U755" s="52"/>
      <c r="V755" s="52"/>
      <c r="W755" s="52"/>
      <c r="X755" s="52"/>
      <c r="Y755" s="52"/>
      <c r="Z755" s="52"/>
      <c r="AA755" s="52"/>
      <c r="AB755" s="52"/>
      <c r="AC755" s="52"/>
      <c r="AD755" s="52"/>
      <c r="AE755" s="52"/>
      <c r="AF755" s="52"/>
      <c r="AG755" s="52"/>
      <c r="AH755" s="52"/>
      <c r="AI755" s="52"/>
      <c r="AJ755" s="52"/>
      <c r="AK755" s="52"/>
      <c r="AL755" s="52"/>
      <c r="AM755" s="52"/>
      <c r="AN755" s="52"/>
      <c r="AO755" s="52"/>
      <c r="AP755" s="52"/>
      <c r="AQ755" s="52"/>
      <c r="AR755" s="52"/>
    </row>
    <row r="756" spans="1:44" ht="12.75">
      <c r="A756" s="52"/>
      <c r="B756" s="52"/>
      <c r="C756" s="52"/>
      <c r="D756" s="52"/>
      <c r="E756" s="52"/>
      <c r="F756" s="52"/>
      <c r="G756" s="52"/>
      <c r="H756" s="52"/>
      <c r="I756" s="52"/>
      <c r="J756" s="52"/>
      <c r="K756" s="52"/>
      <c r="L756" s="52"/>
      <c r="M756" s="52"/>
      <c r="N756" s="52"/>
      <c r="O756" s="52"/>
      <c r="P756" s="52"/>
      <c r="Q756" s="52"/>
      <c r="R756" s="52"/>
      <c r="S756" s="52"/>
      <c r="T756" s="52"/>
      <c r="U756" s="52"/>
      <c r="V756" s="52"/>
      <c r="W756" s="52"/>
      <c r="X756" s="52"/>
      <c r="Y756" s="52"/>
      <c r="Z756" s="52"/>
      <c r="AA756" s="52"/>
      <c r="AB756" s="52"/>
      <c r="AC756" s="52"/>
      <c r="AD756" s="52"/>
      <c r="AE756" s="52"/>
      <c r="AF756" s="52"/>
      <c r="AG756" s="52"/>
      <c r="AH756" s="52"/>
      <c r="AI756" s="52"/>
      <c r="AJ756" s="52"/>
      <c r="AK756" s="52"/>
      <c r="AL756" s="52"/>
      <c r="AM756" s="52"/>
      <c r="AN756" s="52"/>
      <c r="AO756" s="52"/>
      <c r="AP756" s="52"/>
      <c r="AQ756" s="52"/>
      <c r="AR756" s="52"/>
    </row>
    <row r="757" spans="1:44" ht="12.75">
      <c r="A757" s="52"/>
      <c r="B757" s="52"/>
      <c r="C757" s="52"/>
      <c r="D757" s="52"/>
      <c r="E757" s="52"/>
      <c r="F757" s="52"/>
      <c r="G757" s="52"/>
      <c r="H757" s="52"/>
      <c r="I757" s="52"/>
      <c r="J757" s="52"/>
      <c r="K757" s="52"/>
      <c r="L757" s="52"/>
      <c r="M757" s="52"/>
      <c r="N757" s="52"/>
      <c r="O757" s="52"/>
      <c r="P757" s="52"/>
      <c r="Q757" s="52"/>
      <c r="R757" s="52"/>
      <c r="S757" s="52"/>
      <c r="T757" s="52"/>
      <c r="U757" s="52"/>
      <c r="V757" s="52"/>
      <c r="W757" s="52"/>
      <c r="X757" s="52"/>
      <c r="Y757" s="52"/>
      <c r="Z757" s="52"/>
      <c r="AA757" s="52"/>
      <c r="AB757" s="52"/>
      <c r="AC757" s="52"/>
      <c r="AD757" s="52"/>
      <c r="AE757" s="52"/>
      <c r="AF757" s="52"/>
      <c r="AG757" s="52"/>
      <c r="AH757" s="52"/>
      <c r="AI757" s="52"/>
      <c r="AJ757" s="52"/>
      <c r="AK757" s="52"/>
      <c r="AL757" s="52"/>
      <c r="AM757" s="52"/>
      <c r="AN757" s="52"/>
      <c r="AO757" s="52"/>
      <c r="AP757" s="52"/>
      <c r="AQ757" s="52"/>
      <c r="AR757" s="52"/>
    </row>
    <row r="758" spans="1:44" ht="12.75">
      <c r="A758" s="52"/>
      <c r="B758" s="52"/>
      <c r="C758" s="52"/>
      <c r="D758" s="52"/>
      <c r="E758" s="52"/>
      <c r="F758" s="52"/>
      <c r="G758" s="52"/>
      <c r="H758" s="52"/>
      <c r="I758" s="52"/>
      <c r="J758" s="52"/>
      <c r="K758" s="52"/>
      <c r="L758" s="52"/>
      <c r="M758" s="52"/>
      <c r="N758" s="52"/>
      <c r="O758" s="52"/>
      <c r="P758" s="52"/>
      <c r="Q758" s="52"/>
      <c r="R758" s="52"/>
      <c r="S758" s="52"/>
      <c r="T758" s="52"/>
      <c r="U758" s="52"/>
      <c r="V758" s="52"/>
      <c r="W758" s="52"/>
      <c r="X758" s="52"/>
      <c r="Y758" s="52"/>
      <c r="Z758" s="52"/>
      <c r="AA758" s="52"/>
      <c r="AB758" s="52"/>
      <c r="AC758" s="52"/>
      <c r="AD758" s="52"/>
      <c r="AE758" s="52"/>
      <c r="AF758" s="52"/>
      <c r="AG758" s="52"/>
      <c r="AH758" s="52"/>
      <c r="AI758" s="52"/>
      <c r="AJ758" s="52"/>
      <c r="AK758" s="52"/>
      <c r="AL758" s="52"/>
      <c r="AM758" s="52"/>
      <c r="AN758" s="52"/>
      <c r="AO758" s="52"/>
      <c r="AP758" s="52"/>
      <c r="AQ758" s="52"/>
      <c r="AR758" s="52"/>
    </row>
    <row r="759" spans="1:44" ht="12.75">
      <c r="A759" s="52"/>
      <c r="B759" s="52"/>
      <c r="C759" s="52"/>
      <c r="D759" s="52"/>
      <c r="E759" s="52"/>
      <c r="F759" s="52"/>
      <c r="G759" s="52"/>
      <c r="H759" s="52"/>
      <c r="I759" s="52"/>
      <c r="J759" s="52"/>
      <c r="K759" s="52"/>
      <c r="L759" s="52"/>
      <c r="M759" s="52"/>
      <c r="N759" s="52"/>
      <c r="O759" s="52"/>
      <c r="P759" s="52"/>
      <c r="Q759" s="52"/>
      <c r="R759" s="52"/>
      <c r="S759" s="52"/>
      <c r="T759" s="52"/>
      <c r="U759" s="52"/>
      <c r="V759" s="52"/>
      <c r="W759" s="52"/>
      <c r="X759" s="52"/>
      <c r="Y759" s="52"/>
      <c r="Z759" s="52"/>
      <c r="AA759" s="52"/>
      <c r="AB759" s="52"/>
      <c r="AC759" s="52"/>
      <c r="AD759" s="52"/>
      <c r="AE759" s="52"/>
      <c r="AF759" s="52"/>
      <c r="AG759" s="52"/>
      <c r="AH759" s="52"/>
      <c r="AI759" s="52"/>
      <c r="AJ759" s="52"/>
      <c r="AK759" s="52"/>
      <c r="AL759" s="52"/>
      <c r="AM759" s="52"/>
      <c r="AN759" s="52"/>
      <c r="AO759" s="52"/>
      <c r="AP759" s="52"/>
      <c r="AQ759" s="52"/>
      <c r="AR759" s="52"/>
    </row>
    <row r="760" spans="1:44" ht="12.75">
      <c r="A760" s="52"/>
      <c r="B760" s="52"/>
      <c r="C760" s="52"/>
      <c r="D760" s="52"/>
      <c r="E760" s="52"/>
      <c r="F760" s="52"/>
      <c r="G760" s="52"/>
      <c r="H760" s="52"/>
      <c r="I760" s="52"/>
      <c r="J760" s="52"/>
      <c r="K760" s="52"/>
      <c r="L760" s="52"/>
      <c r="M760" s="52"/>
      <c r="N760" s="52"/>
      <c r="O760" s="52"/>
      <c r="P760" s="52"/>
      <c r="Q760" s="52"/>
      <c r="R760" s="52"/>
      <c r="S760" s="52"/>
      <c r="T760" s="52"/>
      <c r="U760" s="52"/>
      <c r="V760" s="52"/>
      <c r="W760" s="52"/>
      <c r="X760" s="52"/>
      <c r="Y760" s="52"/>
      <c r="Z760" s="52"/>
      <c r="AA760" s="52"/>
      <c r="AB760" s="52"/>
      <c r="AC760" s="52"/>
      <c r="AD760" s="52"/>
      <c r="AE760" s="52"/>
      <c r="AF760" s="52"/>
      <c r="AG760" s="52"/>
      <c r="AH760" s="52"/>
      <c r="AI760" s="52"/>
      <c r="AJ760" s="52"/>
      <c r="AK760" s="52"/>
      <c r="AL760" s="52"/>
      <c r="AM760" s="52"/>
      <c r="AN760" s="52"/>
      <c r="AO760" s="52"/>
      <c r="AP760" s="52"/>
      <c r="AQ760" s="52"/>
      <c r="AR760" s="52"/>
    </row>
    <row r="761" spans="1:44" ht="12.75">
      <c r="A761" s="52"/>
      <c r="B761" s="52"/>
      <c r="C761" s="52"/>
      <c r="D761" s="52"/>
      <c r="E761" s="52"/>
      <c r="F761" s="52"/>
      <c r="G761" s="52"/>
      <c r="H761" s="52"/>
      <c r="I761" s="52"/>
      <c r="J761" s="52"/>
      <c r="K761" s="52"/>
      <c r="L761" s="52"/>
      <c r="M761" s="52"/>
      <c r="N761" s="52"/>
      <c r="O761" s="52"/>
      <c r="P761" s="52"/>
      <c r="Q761" s="52"/>
      <c r="R761" s="52"/>
      <c r="S761" s="52"/>
      <c r="T761" s="52"/>
      <c r="U761" s="52"/>
      <c r="V761" s="52"/>
      <c r="W761" s="52"/>
      <c r="X761" s="52"/>
      <c r="Y761" s="52"/>
      <c r="Z761" s="52"/>
      <c r="AA761" s="52"/>
      <c r="AB761" s="52"/>
      <c r="AC761" s="52"/>
      <c r="AD761" s="52"/>
      <c r="AE761" s="52"/>
      <c r="AF761" s="52"/>
      <c r="AG761" s="52"/>
      <c r="AH761" s="52"/>
      <c r="AI761" s="52"/>
      <c r="AJ761" s="52"/>
      <c r="AK761" s="52"/>
      <c r="AL761" s="52"/>
      <c r="AM761" s="52"/>
      <c r="AN761" s="52"/>
      <c r="AO761" s="52"/>
      <c r="AP761" s="52"/>
      <c r="AQ761" s="52"/>
      <c r="AR761" s="52"/>
    </row>
    <row r="762" spans="1:44" ht="12.75">
      <c r="A762" s="52"/>
      <c r="B762" s="52"/>
      <c r="C762" s="52"/>
      <c r="D762" s="52"/>
      <c r="E762" s="52"/>
      <c r="F762" s="52"/>
      <c r="G762" s="52"/>
      <c r="H762" s="52"/>
      <c r="I762" s="52"/>
      <c r="J762" s="52"/>
      <c r="K762" s="52"/>
      <c r="L762" s="52"/>
      <c r="M762" s="52"/>
      <c r="N762" s="52"/>
      <c r="O762" s="52"/>
      <c r="P762" s="52"/>
      <c r="Q762" s="52"/>
      <c r="R762" s="52"/>
      <c r="S762" s="52"/>
      <c r="T762" s="52"/>
      <c r="U762" s="52"/>
      <c r="V762" s="52"/>
      <c r="W762" s="52"/>
      <c r="X762" s="52"/>
      <c r="Y762" s="52"/>
      <c r="Z762" s="52"/>
      <c r="AA762" s="52"/>
      <c r="AB762" s="52"/>
      <c r="AC762" s="52"/>
      <c r="AD762" s="52"/>
      <c r="AE762" s="52"/>
      <c r="AF762" s="52"/>
      <c r="AG762" s="52"/>
      <c r="AH762" s="52"/>
      <c r="AI762" s="52"/>
      <c r="AJ762" s="52"/>
      <c r="AK762" s="52"/>
      <c r="AL762" s="52"/>
      <c r="AM762" s="52"/>
      <c r="AN762" s="52"/>
      <c r="AO762" s="52"/>
      <c r="AP762" s="52"/>
      <c r="AQ762" s="52"/>
      <c r="AR762" s="52"/>
    </row>
    <row r="763" spans="1:44" ht="12.75">
      <c r="A763" s="52"/>
      <c r="B763" s="52"/>
      <c r="C763" s="52"/>
      <c r="D763" s="52"/>
      <c r="E763" s="52"/>
      <c r="F763" s="52"/>
      <c r="G763" s="52"/>
      <c r="H763" s="52"/>
      <c r="I763" s="52"/>
      <c r="J763" s="52"/>
      <c r="K763" s="52"/>
      <c r="L763" s="52"/>
      <c r="M763" s="52"/>
      <c r="N763" s="52"/>
      <c r="O763" s="52"/>
      <c r="P763" s="52"/>
      <c r="Q763" s="52"/>
      <c r="R763" s="52"/>
      <c r="S763" s="52"/>
      <c r="T763" s="52"/>
      <c r="U763" s="52"/>
      <c r="V763" s="52"/>
      <c r="W763" s="52"/>
      <c r="X763" s="52"/>
      <c r="Y763" s="52"/>
      <c r="Z763" s="52"/>
      <c r="AA763" s="52"/>
      <c r="AB763" s="52"/>
      <c r="AC763" s="52"/>
      <c r="AD763" s="52"/>
      <c r="AE763" s="52"/>
      <c r="AF763" s="52"/>
      <c r="AG763" s="52"/>
      <c r="AH763" s="52"/>
      <c r="AI763" s="52"/>
      <c r="AJ763" s="52"/>
      <c r="AK763" s="52"/>
      <c r="AL763" s="52"/>
      <c r="AM763" s="52"/>
      <c r="AN763" s="52"/>
      <c r="AO763" s="52"/>
      <c r="AP763" s="52"/>
      <c r="AQ763" s="52"/>
      <c r="AR763" s="52"/>
    </row>
    <row r="764" spans="1:44" ht="12.75">
      <c r="A764" s="52"/>
      <c r="B764" s="52"/>
      <c r="C764" s="52"/>
      <c r="D764" s="52"/>
      <c r="E764" s="52"/>
      <c r="F764" s="52"/>
      <c r="G764" s="52"/>
      <c r="H764" s="52"/>
      <c r="I764" s="52"/>
      <c r="J764" s="52"/>
      <c r="K764" s="52"/>
      <c r="L764" s="52"/>
      <c r="M764" s="52"/>
      <c r="N764" s="52"/>
      <c r="O764" s="52"/>
      <c r="P764" s="52"/>
      <c r="Q764" s="52"/>
      <c r="R764" s="52"/>
      <c r="S764" s="52"/>
      <c r="T764" s="52"/>
      <c r="U764" s="52"/>
      <c r="V764" s="52"/>
      <c r="W764" s="52"/>
      <c r="X764" s="52"/>
      <c r="Y764" s="52"/>
      <c r="Z764" s="52"/>
      <c r="AA764" s="52"/>
      <c r="AB764" s="52"/>
      <c r="AC764" s="52"/>
      <c r="AD764" s="52"/>
      <c r="AE764" s="52"/>
      <c r="AF764" s="52"/>
      <c r="AG764" s="52"/>
      <c r="AH764" s="52"/>
      <c r="AI764" s="52"/>
      <c r="AJ764" s="52"/>
      <c r="AK764" s="52"/>
      <c r="AL764" s="52"/>
      <c r="AM764" s="52"/>
      <c r="AN764" s="52"/>
      <c r="AO764" s="52"/>
      <c r="AP764" s="52"/>
      <c r="AQ764" s="52"/>
      <c r="AR764" s="52"/>
    </row>
    <row r="765" spans="1:44" ht="12.75">
      <c r="A765" s="52"/>
      <c r="B765" s="52"/>
      <c r="C765" s="52"/>
      <c r="D765" s="52"/>
      <c r="E765" s="52"/>
      <c r="F765" s="52"/>
      <c r="G765" s="52"/>
      <c r="H765" s="52"/>
      <c r="I765" s="52"/>
      <c r="J765" s="52"/>
      <c r="K765" s="52"/>
      <c r="L765" s="52"/>
      <c r="M765" s="52"/>
      <c r="N765" s="52"/>
      <c r="O765" s="52"/>
      <c r="P765" s="52"/>
      <c r="Q765" s="52"/>
      <c r="R765" s="52"/>
      <c r="S765" s="52"/>
      <c r="T765" s="52"/>
      <c r="U765" s="52"/>
      <c r="V765" s="52"/>
      <c r="W765" s="52"/>
      <c r="X765" s="52"/>
      <c r="Y765" s="52"/>
      <c r="Z765" s="52"/>
      <c r="AA765" s="52"/>
      <c r="AB765" s="52"/>
      <c r="AC765" s="52"/>
      <c r="AD765" s="52"/>
      <c r="AE765" s="52"/>
      <c r="AF765" s="52"/>
      <c r="AG765" s="52"/>
      <c r="AH765" s="52"/>
      <c r="AI765" s="52"/>
      <c r="AJ765" s="52"/>
      <c r="AK765" s="52"/>
      <c r="AL765" s="52"/>
      <c r="AM765" s="52"/>
      <c r="AN765" s="52"/>
      <c r="AO765" s="52"/>
      <c r="AP765" s="52"/>
      <c r="AQ765" s="52"/>
      <c r="AR765" s="52"/>
    </row>
    <row r="766" spans="1:44" ht="12.75">
      <c r="A766" s="52"/>
      <c r="B766" s="52"/>
      <c r="C766" s="52"/>
      <c r="D766" s="52"/>
      <c r="E766" s="52"/>
      <c r="F766" s="52"/>
      <c r="G766" s="52"/>
      <c r="H766" s="52"/>
      <c r="I766" s="52"/>
      <c r="J766" s="52"/>
      <c r="K766" s="52"/>
      <c r="L766" s="52"/>
      <c r="M766" s="52"/>
      <c r="N766" s="52"/>
      <c r="O766" s="52"/>
      <c r="P766" s="52"/>
      <c r="Q766" s="52"/>
      <c r="R766" s="52"/>
      <c r="S766" s="52"/>
      <c r="T766" s="52"/>
      <c r="U766" s="52"/>
      <c r="V766" s="52"/>
      <c r="W766" s="52"/>
      <c r="X766" s="52"/>
      <c r="Y766" s="52"/>
      <c r="Z766" s="52"/>
      <c r="AA766" s="52"/>
      <c r="AB766" s="52"/>
      <c r="AC766" s="52"/>
      <c r="AD766" s="52"/>
      <c r="AE766" s="52"/>
      <c r="AF766" s="52"/>
      <c r="AG766" s="52"/>
      <c r="AH766" s="52"/>
      <c r="AI766" s="52"/>
      <c r="AJ766" s="52"/>
      <c r="AK766" s="52"/>
      <c r="AL766" s="52"/>
      <c r="AM766" s="52"/>
      <c r="AN766" s="52"/>
      <c r="AO766" s="52"/>
      <c r="AP766" s="52"/>
      <c r="AQ766" s="52"/>
      <c r="AR766" s="52"/>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oddFooter>&amp;L9FEDB6B7&amp;CФорма № 2-Ц, Підрозділ: Орджонікідзевський районний суд м.Харкова, Початок періоду: 01.01.2016, Кінець періоду: 30.06.2016&amp;R&amp;P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tabSelected="1" zoomScalePageLayoutView="0" workbookViewId="0" topLeftCell="A25">
      <selection activeCell="I14" sqref="I14"/>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97</v>
      </c>
      <c r="B1" s="21"/>
      <c r="C1" s="21"/>
      <c r="H1" s="20"/>
      <c r="I1" s="24"/>
      <c r="J1" s="7"/>
    </row>
    <row r="2" spans="1:10" ht="18.75">
      <c r="A2" s="15"/>
      <c r="B2" s="15"/>
      <c r="C2" s="15"/>
      <c r="H2" s="16"/>
      <c r="I2" s="24"/>
      <c r="J2" s="7"/>
    </row>
    <row r="3" spans="1:9" ht="27.75" customHeight="1">
      <c r="A3" s="29" t="s">
        <v>236</v>
      </c>
      <c r="B3" s="291" t="s">
        <v>85</v>
      </c>
      <c r="C3" s="291"/>
      <c r="D3" s="291"/>
      <c r="E3" s="291"/>
      <c r="F3" s="291"/>
      <c r="G3" s="291"/>
      <c r="H3" s="291"/>
      <c r="I3" s="12" t="s">
        <v>96</v>
      </c>
    </row>
    <row r="4" spans="1:9" ht="16.5" customHeight="1">
      <c r="A4" s="29">
        <v>1</v>
      </c>
      <c r="B4" s="272" t="s">
        <v>226</v>
      </c>
      <c r="C4" s="273"/>
      <c r="D4" s="273"/>
      <c r="E4" s="273"/>
      <c r="F4" s="273"/>
      <c r="G4" s="273"/>
      <c r="H4" s="274"/>
      <c r="I4" s="28">
        <v>344</v>
      </c>
    </row>
    <row r="5" spans="1:9" ht="16.5" customHeight="1">
      <c r="A5" s="29">
        <v>2</v>
      </c>
      <c r="B5" s="300" t="s">
        <v>233</v>
      </c>
      <c r="C5" s="298" t="s">
        <v>227</v>
      </c>
      <c r="D5" s="298"/>
      <c r="E5" s="298"/>
      <c r="F5" s="298"/>
      <c r="G5" s="298"/>
      <c r="H5" s="298"/>
      <c r="I5" s="28">
        <v>169</v>
      </c>
    </row>
    <row r="6" spans="1:9" ht="16.5" customHeight="1">
      <c r="A6" s="29">
        <v>3</v>
      </c>
      <c r="B6" s="301"/>
      <c r="C6" s="299" t="s">
        <v>230</v>
      </c>
      <c r="D6" s="307" t="s">
        <v>228</v>
      </c>
      <c r="E6" s="308"/>
      <c r="F6" s="308"/>
      <c r="G6" s="308"/>
      <c r="H6" s="309"/>
      <c r="I6" s="81">
        <v>89</v>
      </c>
    </row>
    <row r="7" spans="1:9" ht="16.5" customHeight="1">
      <c r="A7" s="29">
        <v>4</v>
      </c>
      <c r="B7" s="301"/>
      <c r="C7" s="299"/>
      <c r="D7" s="295" t="s">
        <v>229</v>
      </c>
      <c r="E7" s="295"/>
      <c r="F7" s="295"/>
      <c r="G7" s="295"/>
      <c r="H7" s="295"/>
      <c r="I7" s="69">
        <v>80</v>
      </c>
    </row>
    <row r="8" spans="1:9" ht="16.5" customHeight="1">
      <c r="A8" s="29">
        <v>5</v>
      </c>
      <c r="B8" s="301"/>
      <c r="C8" s="295" t="s">
        <v>231</v>
      </c>
      <c r="D8" s="295"/>
      <c r="E8" s="295"/>
      <c r="F8" s="295"/>
      <c r="G8" s="295"/>
      <c r="H8" s="295"/>
      <c r="I8" s="28"/>
    </row>
    <row r="9" spans="1:9" ht="16.5" customHeight="1">
      <c r="A9" s="29">
        <v>6</v>
      </c>
      <c r="B9" s="302"/>
      <c r="C9" s="295" t="s">
        <v>232</v>
      </c>
      <c r="D9" s="295"/>
      <c r="E9" s="295"/>
      <c r="F9" s="295"/>
      <c r="G9" s="295"/>
      <c r="H9" s="295"/>
      <c r="I9" s="69">
        <v>8</v>
      </c>
    </row>
    <row r="10" spans="1:9" ht="16.5" customHeight="1">
      <c r="A10" s="29">
        <v>7</v>
      </c>
      <c r="B10" s="300" t="s">
        <v>235</v>
      </c>
      <c r="C10" s="295" t="s">
        <v>93</v>
      </c>
      <c r="D10" s="295"/>
      <c r="E10" s="295"/>
      <c r="F10" s="295"/>
      <c r="G10" s="295"/>
      <c r="H10" s="295"/>
      <c r="I10" s="28">
        <v>68</v>
      </c>
    </row>
    <row r="11" spans="1:9" ht="16.5" customHeight="1">
      <c r="A11" s="29">
        <v>8</v>
      </c>
      <c r="B11" s="301"/>
      <c r="C11" s="295" t="s">
        <v>234</v>
      </c>
      <c r="D11" s="295"/>
      <c r="E11" s="295"/>
      <c r="F11" s="295"/>
      <c r="G11" s="295"/>
      <c r="H11" s="295"/>
      <c r="I11" s="28">
        <v>10</v>
      </c>
    </row>
    <row r="12" spans="1:9" ht="18.75" customHeight="1">
      <c r="A12" s="29">
        <v>9</v>
      </c>
      <c r="B12" s="302"/>
      <c r="C12" s="295" t="s">
        <v>94</v>
      </c>
      <c r="D12" s="295"/>
      <c r="E12" s="295"/>
      <c r="F12" s="295"/>
      <c r="G12" s="295"/>
      <c r="H12" s="295"/>
      <c r="I12" s="28">
        <v>2</v>
      </c>
    </row>
    <row r="13" spans="1:9" ht="18" customHeight="1">
      <c r="A13" s="29">
        <v>10</v>
      </c>
      <c r="B13" s="267" t="s">
        <v>98</v>
      </c>
      <c r="C13" s="268"/>
      <c r="D13" s="268"/>
      <c r="E13" s="268"/>
      <c r="F13" s="268"/>
      <c r="G13" s="268"/>
      <c r="H13" s="269"/>
      <c r="I13" s="30"/>
    </row>
    <row r="14" spans="1:9" ht="18" customHeight="1">
      <c r="A14" s="29">
        <v>11</v>
      </c>
      <c r="B14" s="272" t="s">
        <v>44</v>
      </c>
      <c r="C14" s="273"/>
      <c r="D14" s="273"/>
      <c r="E14" s="273"/>
      <c r="F14" s="273"/>
      <c r="G14" s="273"/>
      <c r="H14" s="274"/>
      <c r="I14" s="30">
        <f>SUM(I15:I18)</f>
        <v>0</v>
      </c>
    </row>
    <row r="15" spans="1:10" ht="18" customHeight="1">
      <c r="A15" s="29">
        <v>12</v>
      </c>
      <c r="B15" s="310" t="s">
        <v>99</v>
      </c>
      <c r="C15" s="286" t="s">
        <v>100</v>
      </c>
      <c r="D15" s="287"/>
      <c r="E15" s="287"/>
      <c r="F15" s="287"/>
      <c r="G15" s="287"/>
      <c r="H15" s="288"/>
      <c r="I15" s="30"/>
      <c r="J15" s="63"/>
    </row>
    <row r="16" spans="1:9" ht="18" customHeight="1">
      <c r="A16" s="29">
        <v>13</v>
      </c>
      <c r="B16" s="311"/>
      <c r="C16" s="286" t="s">
        <v>101</v>
      </c>
      <c r="D16" s="287"/>
      <c r="E16" s="287"/>
      <c r="F16" s="287"/>
      <c r="G16" s="287"/>
      <c r="H16" s="288"/>
      <c r="I16" s="30"/>
    </row>
    <row r="17" spans="1:9" ht="18" customHeight="1">
      <c r="A17" s="29">
        <v>14</v>
      </c>
      <c r="B17" s="311"/>
      <c r="C17" s="286" t="s">
        <v>102</v>
      </c>
      <c r="D17" s="287"/>
      <c r="E17" s="287"/>
      <c r="F17" s="287"/>
      <c r="G17" s="287"/>
      <c r="H17" s="288"/>
      <c r="I17" s="30"/>
    </row>
    <row r="18" spans="1:9" ht="18" customHeight="1">
      <c r="A18" s="29">
        <v>15</v>
      </c>
      <c r="B18" s="311"/>
      <c r="C18" s="286" t="s">
        <v>82</v>
      </c>
      <c r="D18" s="287"/>
      <c r="E18" s="287"/>
      <c r="F18" s="287"/>
      <c r="G18" s="287"/>
      <c r="H18" s="288"/>
      <c r="I18" s="30"/>
    </row>
    <row r="19" spans="1:9" ht="14.25" customHeight="1">
      <c r="A19" s="29">
        <v>16</v>
      </c>
      <c r="B19" s="312"/>
      <c r="C19" s="313" t="s">
        <v>225</v>
      </c>
      <c r="D19" s="314"/>
      <c r="E19" s="314"/>
      <c r="F19" s="314"/>
      <c r="G19" s="314"/>
      <c r="H19" s="315"/>
      <c r="I19" s="30"/>
    </row>
    <row r="20" spans="1:9" ht="18" customHeight="1">
      <c r="A20" s="29">
        <v>17</v>
      </c>
      <c r="B20" s="275" t="s">
        <v>27</v>
      </c>
      <c r="C20" s="276"/>
      <c r="D20" s="276"/>
      <c r="E20" s="276"/>
      <c r="F20" s="276"/>
      <c r="G20" s="276"/>
      <c r="H20" s="277"/>
      <c r="I20" s="30"/>
    </row>
    <row r="21" spans="1:9" ht="18" customHeight="1">
      <c r="A21" s="29">
        <v>18</v>
      </c>
      <c r="B21" s="292" t="s">
        <v>28</v>
      </c>
      <c r="C21" s="293"/>
      <c r="D21" s="293"/>
      <c r="E21" s="293"/>
      <c r="F21" s="293"/>
      <c r="G21" s="293"/>
      <c r="H21" s="294"/>
      <c r="I21" s="30"/>
    </row>
    <row r="22" spans="1:9" ht="18" customHeight="1">
      <c r="A22" s="29">
        <v>19</v>
      </c>
      <c r="B22" s="275" t="s">
        <v>105</v>
      </c>
      <c r="C22" s="276"/>
      <c r="D22" s="276"/>
      <c r="E22" s="276"/>
      <c r="F22" s="276"/>
      <c r="G22" s="276"/>
      <c r="H22" s="277"/>
      <c r="I22" s="30">
        <v>952</v>
      </c>
    </row>
    <row r="23" spans="1:9" ht="18" customHeight="1">
      <c r="A23" s="29">
        <v>20</v>
      </c>
      <c r="B23" s="275" t="s">
        <v>29</v>
      </c>
      <c r="C23" s="276"/>
      <c r="D23" s="276"/>
      <c r="E23" s="276"/>
      <c r="F23" s="276"/>
      <c r="G23" s="276"/>
      <c r="H23" s="277"/>
      <c r="I23" s="30"/>
    </row>
    <row r="24" spans="1:9" ht="15" customHeight="1">
      <c r="A24" s="29">
        <v>21</v>
      </c>
      <c r="B24" s="286" t="s">
        <v>43</v>
      </c>
      <c r="C24" s="304"/>
      <c r="D24" s="304"/>
      <c r="E24" s="304"/>
      <c r="F24" s="304"/>
      <c r="G24" s="304"/>
      <c r="H24" s="305"/>
      <c r="I24" s="30"/>
    </row>
    <row r="25" spans="1:9" ht="18" customHeight="1">
      <c r="A25" s="29">
        <v>22</v>
      </c>
      <c r="B25" s="275" t="s">
        <v>30</v>
      </c>
      <c r="C25" s="276"/>
      <c r="D25" s="276"/>
      <c r="E25" s="276"/>
      <c r="F25" s="276"/>
      <c r="G25" s="276"/>
      <c r="H25" s="277"/>
      <c r="I25" s="30"/>
    </row>
    <row r="26" spans="1:9" ht="15" customHeight="1">
      <c r="A26" s="29">
        <v>23</v>
      </c>
      <c r="B26" s="286" t="s">
        <v>43</v>
      </c>
      <c r="C26" s="304"/>
      <c r="D26" s="304"/>
      <c r="E26" s="304"/>
      <c r="F26" s="304"/>
      <c r="G26" s="304"/>
      <c r="H26" s="305"/>
      <c r="I26" s="30"/>
    </row>
    <row r="27" spans="1:10" s="23" customFormat="1" ht="16.5" customHeight="1">
      <c r="A27" s="29">
        <v>24</v>
      </c>
      <c r="B27" s="283" t="s">
        <v>263</v>
      </c>
      <c r="C27" s="284"/>
      <c r="D27" s="284"/>
      <c r="E27" s="284"/>
      <c r="F27" s="284"/>
      <c r="G27" s="284"/>
      <c r="H27" s="285"/>
      <c r="I27" s="30"/>
      <c r="J27" s="88"/>
    </row>
    <row r="28" spans="1:10" s="23" customFormat="1" ht="29.25" customHeight="1">
      <c r="A28" s="29">
        <v>25</v>
      </c>
      <c r="B28" s="283" t="s">
        <v>248</v>
      </c>
      <c r="C28" s="284"/>
      <c r="D28" s="284"/>
      <c r="E28" s="284"/>
      <c r="F28" s="284"/>
      <c r="G28" s="284"/>
      <c r="H28" s="285"/>
      <c r="I28" s="30"/>
      <c r="J28" s="88"/>
    </row>
    <row r="29" spans="1:9" s="23" customFormat="1" ht="17.25" customHeight="1">
      <c r="A29" s="29">
        <v>26</v>
      </c>
      <c r="B29" s="283" t="s">
        <v>86</v>
      </c>
      <c r="C29" s="284"/>
      <c r="D29" s="284"/>
      <c r="E29" s="284"/>
      <c r="F29" s="284"/>
      <c r="G29" s="284"/>
      <c r="H29" s="285"/>
      <c r="I29" s="30">
        <v>9</v>
      </c>
    </row>
    <row r="30" spans="1:9" s="23" customFormat="1" ht="18" customHeight="1">
      <c r="A30" s="29">
        <v>27</v>
      </c>
      <c r="B30" s="280" t="s">
        <v>31</v>
      </c>
      <c r="C30" s="281"/>
      <c r="D30" s="281"/>
      <c r="E30" s="281"/>
      <c r="F30" s="281"/>
      <c r="G30" s="281"/>
      <c r="H30" s="282"/>
      <c r="I30" s="28">
        <v>1</v>
      </c>
    </row>
    <row r="31" spans="1:9" s="23" customFormat="1" ht="26.25" customHeight="1">
      <c r="A31" s="29">
        <v>28</v>
      </c>
      <c r="B31" s="283" t="s">
        <v>45</v>
      </c>
      <c r="C31" s="284"/>
      <c r="D31" s="284"/>
      <c r="E31" s="284"/>
      <c r="F31" s="284"/>
      <c r="G31" s="284"/>
      <c r="H31" s="285"/>
      <c r="I31" s="72">
        <v>15</v>
      </c>
    </row>
    <row r="32" spans="1:12" ht="18" customHeight="1">
      <c r="A32" s="17"/>
      <c r="B32" s="17"/>
      <c r="C32" s="18"/>
      <c r="D32" s="93"/>
      <c r="E32" s="93"/>
      <c r="F32" s="93"/>
      <c r="G32" s="93"/>
      <c r="H32" s="18"/>
      <c r="I32" s="73"/>
      <c r="J32" s="93"/>
      <c r="K32" s="93"/>
      <c r="L32" s="89"/>
    </row>
    <row r="33" spans="1:11" s="89" customFormat="1" ht="15" customHeight="1">
      <c r="A33" s="94"/>
      <c r="B33" s="296" t="s">
        <v>46</v>
      </c>
      <c r="C33" s="296"/>
      <c r="D33" s="279"/>
      <c r="E33" s="279"/>
      <c r="F33" s="119"/>
      <c r="G33" s="289" t="s">
        <v>267</v>
      </c>
      <c r="H33" s="289"/>
      <c r="I33" s="95"/>
      <c r="J33" s="96"/>
      <c r="K33" s="93"/>
    </row>
    <row r="34" spans="1:11" s="89" customFormat="1" ht="15.75">
      <c r="A34" s="94"/>
      <c r="B34" s="120"/>
      <c r="C34" s="120"/>
      <c r="D34" s="297" t="s">
        <v>249</v>
      </c>
      <c r="E34" s="297"/>
      <c r="F34" s="119"/>
      <c r="G34" s="278" t="s">
        <v>250</v>
      </c>
      <c r="H34" s="278"/>
      <c r="I34" s="121"/>
      <c r="J34" s="97"/>
      <c r="K34" s="93"/>
    </row>
    <row r="35" spans="1:11" s="89" customFormat="1" ht="11.25" customHeight="1">
      <c r="A35" s="94"/>
      <c r="B35" s="101"/>
      <c r="C35" s="101"/>
      <c r="D35" s="101"/>
      <c r="E35" s="101"/>
      <c r="F35" s="119"/>
      <c r="G35" s="119"/>
      <c r="H35" s="119"/>
      <c r="I35" s="121"/>
      <c r="J35" s="98"/>
      <c r="K35" s="93"/>
    </row>
    <row r="36" spans="1:11" s="89" customFormat="1" ht="15.75">
      <c r="A36" s="99"/>
      <c r="B36" s="306" t="s">
        <v>47</v>
      </c>
      <c r="C36" s="306"/>
      <c r="D36" s="279"/>
      <c r="E36" s="279"/>
      <c r="F36" s="119"/>
      <c r="G36" s="289" t="s">
        <v>268</v>
      </c>
      <c r="H36" s="289"/>
      <c r="I36" s="121"/>
      <c r="J36" s="98"/>
      <c r="K36" s="93"/>
    </row>
    <row r="37" spans="1:11" s="89" customFormat="1" ht="15.75">
      <c r="A37" s="100"/>
      <c r="B37" s="122"/>
      <c r="C37" s="122"/>
      <c r="D37" s="297" t="s">
        <v>249</v>
      </c>
      <c r="E37" s="297"/>
      <c r="F37" s="123"/>
      <c r="G37" s="278" t="s">
        <v>250</v>
      </c>
      <c r="H37" s="278"/>
      <c r="I37" s="123"/>
      <c r="J37" s="98"/>
      <c r="K37" s="93"/>
    </row>
    <row r="38" spans="1:11" s="89" customFormat="1" ht="11.25" customHeight="1">
      <c r="A38" s="100"/>
      <c r="B38" s="122"/>
      <c r="C38" s="122"/>
      <c r="D38" s="124"/>
      <c r="E38" s="124"/>
      <c r="F38" s="123"/>
      <c r="G38" s="125"/>
      <c r="H38" s="125"/>
      <c r="I38" s="123"/>
      <c r="J38" s="98"/>
      <c r="K38" s="93"/>
    </row>
    <row r="39" spans="1:11" s="89" customFormat="1" ht="11.25" customHeight="1">
      <c r="A39" s="100"/>
      <c r="B39" s="122"/>
      <c r="C39" s="122"/>
      <c r="D39" s="101"/>
      <c r="E39" s="101"/>
      <c r="F39" s="119"/>
      <c r="G39" s="119"/>
      <c r="H39" s="123"/>
      <c r="I39" s="123"/>
      <c r="J39" s="93"/>
      <c r="K39" s="93"/>
    </row>
    <row r="40" spans="1:11" s="89" customFormat="1" ht="15.75">
      <c r="A40" s="93"/>
      <c r="B40" s="101" t="s">
        <v>264</v>
      </c>
      <c r="C40" s="126"/>
      <c r="D40" s="303" t="s">
        <v>269</v>
      </c>
      <c r="E40" s="303"/>
      <c r="F40" s="119"/>
      <c r="G40" s="119"/>
      <c r="H40" s="119"/>
      <c r="I40" s="121"/>
      <c r="J40" s="127"/>
      <c r="K40" s="93"/>
    </row>
    <row r="41" spans="1:11" s="89" customFormat="1" ht="13.5" customHeight="1">
      <c r="A41" s="93"/>
      <c r="B41" s="118" t="s">
        <v>265</v>
      </c>
      <c r="C41" s="126"/>
      <c r="D41" s="303" t="s">
        <v>270</v>
      </c>
      <c r="E41" s="303"/>
      <c r="F41" s="119"/>
      <c r="G41" s="119"/>
      <c r="H41" s="119"/>
      <c r="I41" s="123"/>
      <c r="J41" s="127"/>
      <c r="K41" s="93"/>
    </row>
    <row r="42" spans="1:11" s="89" customFormat="1" ht="15" customHeight="1">
      <c r="A42" s="93"/>
      <c r="B42" s="101" t="s">
        <v>266</v>
      </c>
      <c r="C42" s="101"/>
      <c r="D42" s="303" t="s">
        <v>271</v>
      </c>
      <c r="E42" s="303"/>
      <c r="F42" s="119"/>
      <c r="G42" s="119"/>
      <c r="H42" s="271" t="s">
        <v>272</v>
      </c>
      <c r="I42" s="271"/>
      <c r="J42" s="128"/>
      <c r="K42" s="93"/>
    </row>
    <row r="43" spans="1:12" ht="15.75">
      <c r="A43" s="93"/>
      <c r="B43" s="101"/>
      <c r="C43" s="93"/>
      <c r="D43" s="93"/>
      <c r="E43" s="93"/>
      <c r="F43" s="93"/>
      <c r="G43" s="93"/>
      <c r="H43" s="93"/>
      <c r="I43" s="92"/>
      <c r="J43" s="93"/>
      <c r="K43" s="93"/>
      <c r="L43" s="89"/>
    </row>
    <row r="44" spans="1:12" ht="12.75">
      <c r="A44" s="93"/>
      <c r="B44" s="290"/>
      <c r="C44" s="290"/>
      <c r="D44" s="290"/>
      <c r="E44" s="290"/>
      <c r="F44" s="290"/>
      <c r="G44" s="290"/>
      <c r="H44" s="290"/>
      <c r="I44" s="90"/>
      <c r="J44" s="93"/>
      <c r="K44" s="93"/>
      <c r="L44" s="89"/>
    </row>
    <row r="45" spans="1:12" ht="12.75">
      <c r="A45" s="93"/>
      <c r="B45" s="93"/>
      <c r="C45" s="93"/>
      <c r="D45" s="93"/>
      <c r="E45" s="93"/>
      <c r="F45" s="93"/>
      <c r="G45" s="93"/>
      <c r="H45" s="93"/>
      <c r="I45" s="90"/>
      <c r="J45" s="93"/>
      <c r="K45" s="93"/>
      <c r="L45" s="89"/>
    </row>
    <row r="46" spans="1:12" ht="12.75">
      <c r="A46" s="93"/>
      <c r="B46" s="93"/>
      <c r="C46" s="93"/>
      <c r="D46" s="93"/>
      <c r="E46" s="93"/>
      <c r="F46" s="93"/>
      <c r="G46" s="93"/>
      <c r="H46" s="93"/>
      <c r="I46" s="90"/>
      <c r="J46" s="93"/>
      <c r="K46" s="93"/>
      <c r="L46" s="89"/>
    </row>
    <row r="47" spans="1:12" ht="12.75">
      <c r="A47" s="1"/>
      <c r="B47" s="1"/>
      <c r="C47" s="1"/>
      <c r="D47" s="89"/>
      <c r="E47" s="89"/>
      <c r="F47" s="89"/>
      <c r="G47" s="89"/>
      <c r="H47" s="89"/>
      <c r="I47" s="32"/>
      <c r="J47" s="91"/>
      <c r="K47" s="89"/>
      <c r="L47" s="89"/>
    </row>
    <row r="48" spans="1:12" ht="12.75">
      <c r="A48" s="89"/>
      <c r="B48" s="89"/>
      <c r="C48" s="89"/>
      <c r="D48" s="89"/>
      <c r="E48" s="89"/>
      <c r="F48" s="89"/>
      <c r="G48" s="89"/>
      <c r="H48" s="91"/>
      <c r="I48" s="90"/>
      <c r="J48" s="89"/>
      <c r="K48" s="89"/>
      <c r="L48" s="89"/>
    </row>
    <row r="49" spans="1:12" ht="12.75">
      <c r="A49" s="89"/>
      <c r="B49" s="89"/>
      <c r="C49" s="89"/>
      <c r="D49" s="89"/>
      <c r="E49" s="89"/>
      <c r="F49" s="89"/>
      <c r="G49" s="89"/>
      <c r="H49" s="91"/>
      <c r="I49" s="90"/>
      <c r="J49" s="89"/>
      <c r="K49" s="89"/>
      <c r="L49" s="89"/>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oddFooter>&amp;L9FEDB6B7&amp;CФорма № 2-Ц, Підрозділ: Орджонікідзевський районний суд м.Харкова, Початок періоду: 01.01.2016, Кінець періоду: 30.06.2016&amp;R&amp;P</oddFooter>
  </headerFooter>
</worksheet>
</file>

<file path=xl/worksheets/sheet7.xml><?xml version="1.0" encoding="utf-8"?>
<worksheet xmlns="http://schemas.openxmlformats.org/spreadsheetml/2006/main" xmlns:r="http://schemas.openxmlformats.org/officeDocument/2006/relationships">
  <dimension ref="A1:J27"/>
  <sheetViews>
    <sheetView zoomScalePageLayoutView="0" workbookViewId="0" topLeftCell="A1">
      <selection activeCell="L13" sqref="L13"/>
    </sheetView>
  </sheetViews>
  <sheetFormatPr defaultColWidth="9.140625" defaultRowHeight="12.75"/>
  <cols>
    <col min="1" max="16384" width="9.140625" style="103" customWidth="1"/>
  </cols>
  <sheetData>
    <row r="1" spans="1:10" ht="12.75">
      <c r="A1" s="352" t="s">
        <v>141</v>
      </c>
      <c r="B1" s="352"/>
      <c r="C1" s="352"/>
      <c r="D1" s="352"/>
      <c r="E1" s="352"/>
      <c r="F1" s="352"/>
      <c r="G1" s="352"/>
      <c r="H1" s="352"/>
      <c r="I1" s="352"/>
      <c r="J1" s="352"/>
    </row>
    <row r="2" spans="1:3" ht="18.75">
      <c r="A2" s="104"/>
      <c r="B2" s="105"/>
      <c r="C2" s="105"/>
    </row>
    <row r="3" spans="1:10" ht="15.75" customHeight="1">
      <c r="A3" s="353" t="s">
        <v>103</v>
      </c>
      <c r="B3" s="353"/>
      <c r="C3" s="353"/>
      <c r="D3" s="353"/>
      <c r="E3" s="353"/>
      <c r="F3" s="353"/>
      <c r="G3" s="353"/>
      <c r="H3" s="353"/>
      <c r="I3" s="353"/>
      <c r="J3" s="353"/>
    </row>
    <row r="4" spans="1:10" ht="18.75" customHeight="1">
      <c r="A4" s="353"/>
      <c r="B4" s="353"/>
      <c r="C4" s="353"/>
      <c r="D4" s="353"/>
      <c r="E4" s="353"/>
      <c r="F4" s="353"/>
      <c r="G4" s="353"/>
      <c r="H4" s="353"/>
      <c r="I4" s="353"/>
      <c r="J4" s="353"/>
    </row>
    <row r="5" spans="1:10" ht="18.75">
      <c r="A5" s="354" t="s">
        <v>273</v>
      </c>
      <c r="B5" s="354"/>
      <c r="C5" s="354"/>
      <c r="D5" s="354"/>
      <c r="E5" s="354"/>
      <c r="F5" s="354"/>
      <c r="G5" s="354"/>
      <c r="H5" s="354"/>
      <c r="I5" s="354"/>
      <c r="J5" s="354"/>
    </row>
    <row r="6" spans="1:10" ht="12.75">
      <c r="A6" s="355"/>
      <c r="B6" s="355"/>
      <c r="C6" s="355"/>
      <c r="D6" s="355"/>
      <c r="E6" s="355"/>
      <c r="F6" s="355"/>
      <c r="G6" s="355"/>
      <c r="H6" s="355"/>
      <c r="I6" s="355"/>
      <c r="J6" s="355"/>
    </row>
    <row r="7" spans="1:3" ht="18.75">
      <c r="A7" s="104"/>
      <c r="B7" s="105"/>
      <c r="C7" s="105"/>
    </row>
    <row r="8" spans="1:3" ht="18.75">
      <c r="A8" s="104"/>
      <c r="B8" s="105"/>
      <c r="C8" s="105"/>
    </row>
    <row r="9" spans="1:10" ht="12.75" customHeight="1">
      <c r="A9" s="338" t="s">
        <v>32</v>
      </c>
      <c r="B9" s="339"/>
      <c r="C9" s="339"/>
      <c r="D9" s="340"/>
      <c r="E9" s="338" t="s">
        <v>33</v>
      </c>
      <c r="F9" s="339"/>
      <c r="G9" s="340"/>
      <c r="J9" s="106"/>
    </row>
    <row r="10" spans="1:10" ht="15" customHeight="1">
      <c r="A10" s="341"/>
      <c r="B10" s="342"/>
      <c r="C10" s="342"/>
      <c r="D10" s="343"/>
      <c r="E10" s="341"/>
      <c r="F10" s="342"/>
      <c r="G10" s="343"/>
      <c r="H10" s="356" t="s">
        <v>34</v>
      </c>
      <c r="I10" s="356"/>
      <c r="J10" s="356"/>
    </row>
    <row r="11" spans="1:10" ht="12.75">
      <c r="A11" s="344" t="s">
        <v>257</v>
      </c>
      <c r="B11" s="344"/>
      <c r="C11" s="344"/>
      <c r="D11" s="344"/>
      <c r="E11" s="322" t="s">
        <v>104</v>
      </c>
      <c r="F11" s="322"/>
      <c r="G11" s="322"/>
      <c r="H11" s="351" t="s">
        <v>259</v>
      </c>
      <c r="I11" s="351"/>
      <c r="J11" s="351"/>
    </row>
    <row r="12" spans="1:10" ht="27.75" customHeight="1">
      <c r="A12" s="344"/>
      <c r="B12" s="344"/>
      <c r="C12" s="344"/>
      <c r="D12" s="344"/>
      <c r="E12" s="322"/>
      <c r="F12" s="322"/>
      <c r="G12" s="322"/>
      <c r="H12" s="351"/>
      <c r="I12" s="351"/>
      <c r="J12" s="351"/>
    </row>
    <row r="13" spans="1:10" ht="25.5" customHeight="1">
      <c r="A13" s="344"/>
      <c r="B13" s="344"/>
      <c r="C13" s="344"/>
      <c r="D13" s="344"/>
      <c r="E13" s="322"/>
      <c r="F13" s="322"/>
      <c r="G13" s="322"/>
      <c r="H13" s="357" t="s">
        <v>88</v>
      </c>
      <c r="I13" s="323"/>
      <c r="J13" s="323"/>
    </row>
    <row r="14" spans="1:10" ht="38.25" customHeight="1">
      <c r="A14" s="345" t="s">
        <v>258</v>
      </c>
      <c r="B14" s="346"/>
      <c r="C14" s="346"/>
      <c r="D14" s="347"/>
      <c r="E14" s="338" t="s">
        <v>87</v>
      </c>
      <c r="F14" s="339"/>
      <c r="G14" s="340"/>
      <c r="H14" s="357"/>
      <c r="I14" s="323"/>
      <c r="J14" s="323"/>
    </row>
    <row r="15" spans="1:10" ht="40.5" customHeight="1">
      <c r="A15" s="348"/>
      <c r="B15" s="349"/>
      <c r="C15" s="349"/>
      <c r="D15" s="350"/>
      <c r="E15" s="341"/>
      <c r="F15" s="342"/>
      <c r="G15" s="343"/>
      <c r="H15" s="323" t="s">
        <v>260</v>
      </c>
      <c r="I15" s="323"/>
      <c r="J15" s="323"/>
    </row>
    <row r="16" spans="1:10" ht="48.75" customHeight="1">
      <c r="A16" s="344" t="s">
        <v>256</v>
      </c>
      <c r="B16" s="344"/>
      <c r="C16" s="344"/>
      <c r="D16" s="344"/>
      <c r="E16" s="322" t="s">
        <v>89</v>
      </c>
      <c r="F16" s="322"/>
      <c r="G16" s="322"/>
      <c r="H16" s="323" t="s">
        <v>239</v>
      </c>
      <c r="I16" s="323"/>
      <c r="J16" s="323"/>
    </row>
    <row r="17" spans="6:10" ht="26.25" customHeight="1">
      <c r="F17" s="107"/>
      <c r="G17" s="107"/>
      <c r="H17" s="323"/>
      <c r="I17" s="323"/>
      <c r="J17" s="323"/>
    </row>
    <row r="18" spans="8:10" ht="15.75" customHeight="1">
      <c r="H18" s="326"/>
      <c r="I18" s="326"/>
      <c r="J18" s="326"/>
    </row>
    <row r="19" spans="1:10" ht="12.75" customHeight="1">
      <c r="A19" s="108"/>
      <c r="G19" s="107"/>
      <c r="J19" s="109"/>
    </row>
    <row r="20" spans="1:10" ht="25.5" customHeight="1">
      <c r="A20" s="327" t="s">
        <v>90</v>
      </c>
      <c r="B20" s="328"/>
      <c r="C20" s="328"/>
      <c r="D20" s="328"/>
      <c r="E20" s="328"/>
      <c r="F20" s="328"/>
      <c r="G20" s="328"/>
      <c r="H20" s="328"/>
      <c r="I20" s="328"/>
      <c r="J20" s="329"/>
    </row>
    <row r="21" spans="1:10" ht="22.5" customHeight="1">
      <c r="A21" s="324" t="s">
        <v>237</v>
      </c>
      <c r="B21" s="325"/>
      <c r="C21" s="336" t="s">
        <v>274</v>
      </c>
      <c r="D21" s="336"/>
      <c r="E21" s="336"/>
      <c r="F21" s="336"/>
      <c r="G21" s="336"/>
      <c r="H21" s="336"/>
      <c r="I21" s="336"/>
      <c r="J21" s="337"/>
    </row>
    <row r="22" spans="1:10" ht="19.5" customHeight="1">
      <c r="A22" s="324" t="s">
        <v>238</v>
      </c>
      <c r="B22" s="325"/>
      <c r="C22" s="334" t="s">
        <v>275</v>
      </c>
      <c r="D22" s="334"/>
      <c r="E22" s="334"/>
      <c r="F22" s="334"/>
      <c r="G22" s="334"/>
      <c r="H22" s="334"/>
      <c r="I22" s="334"/>
      <c r="J22" s="335"/>
    </row>
    <row r="23" spans="1:10" ht="20.25" customHeight="1">
      <c r="A23" s="330" t="s">
        <v>276</v>
      </c>
      <c r="B23" s="331"/>
      <c r="C23" s="331"/>
      <c r="D23" s="331"/>
      <c r="E23" s="331"/>
      <c r="F23" s="331"/>
      <c r="G23" s="331"/>
      <c r="H23" s="331"/>
      <c r="I23" s="331"/>
      <c r="J23" s="332"/>
    </row>
    <row r="24" spans="1:10" ht="20.25" customHeight="1">
      <c r="A24" s="333" t="s">
        <v>277</v>
      </c>
      <c r="B24" s="334"/>
      <c r="C24" s="334"/>
      <c r="D24" s="334"/>
      <c r="E24" s="334"/>
      <c r="F24" s="334"/>
      <c r="G24" s="334"/>
      <c r="H24" s="334"/>
      <c r="I24" s="334"/>
      <c r="J24" s="335"/>
    </row>
    <row r="25" spans="1:10" ht="18" customHeight="1">
      <c r="A25" s="316" t="s">
        <v>251</v>
      </c>
      <c r="B25" s="317"/>
      <c r="C25" s="317"/>
      <c r="D25" s="317"/>
      <c r="E25" s="317"/>
      <c r="F25" s="317"/>
      <c r="G25" s="317"/>
      <c r="H25" s="317"/>
      <c r="I25" s="317"/>
      <c r="J25" s="318"/>
    </row>
    <row r="26" spans="1:10" ht="15" customHeight="1">
      <c r="A26" s="319"/>
      <c r="B26" s="320"/>
      <c r="C26" s="320"/>
      <c r="D26" s="320"/>
      <c r="E26" s="320"/>
      <c r="F26" s="320"/>
      <c r="G26" s="320"/>
      <c r="H26" s="320"/>
      <c r="I26" s="320"/>
      <c r="J26" s="321"/>
    </row>
    <row r="27" spans="1:7" ht="12.75">
      <c r="A27" s="109"/>
      <c r="C27" s="109"/>
      <c r="G27" s="110"/>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&amp;L9FEDB6B7&amp;C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2015-12-10T14:24:53Z</cp:lastPrinted>
  <dcterms:created xsi:type="dcterms:W3CDTF">2015-09-09T11:49:35Z</dcterms:created>
  <dcterms:modified xsi:type="dcterms:W3CDTF">2016-07-25T12:56:48Z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2-Ц_00644_2.2016</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16244</vt:i4>
  </property>
  <property fmtid="{D5CDD505-2E9C-101B-9397-08002B2CF9AE}" pid="7" name="Тип звіту">
    <vt:lpwstr>2-Ц</vt:lpwstr>
  </property>
  <property fmtid="{D5CDD505-2E9C-101B-9397-08002B2CF9AE}" pid="8" name="К.Cума">
    <vt:lpwstr>9FEDB6B7</vt:lpwstr>
  </property>
  <property fmtid="{D5CDD505-2E9C-101B-9397-08002B2CF9AE}" pid="9" name="Підрозділ">
    <vt:lpwstr>Орджонікідзевський районний суд м.Харкова</vt:lpwstr>
  </property>
  <property fmtid="{D5CDD505-2E9C-101B-9397-08002B2CF9AE}" pid="10" name="ПідрозділDBID">
    <vt:i4>0</vt:i4>
  </property>
  <property fmtid="{D5CDD505-2E9C-101B-9397-08002B2CF9AE}" pid="11" name="ПідрозділID">
    <vt:i4>882</vt:i4>
  </property>
  <property fmtid="{D5CDD505-2E9C-101B-9397-08002B2CF9AE}" pid="12" name="Початок періоду">
    <vt:lpwstr>01.01.2016</vt:lpwstr>
  </property>
  <property fmtid="{D5CDD505-2E9C-101B-9397-08002B2CF9AE}" pid="13" name="Кінець періоду">
    <vt:lpwstr>30.06.2016</vt:lpwstr>
  </property>
  <property fmtid="{D5CDD505-2E9C-101B-9397-08002B2CF9AE}" pid="14" name="Період">
    <vt:lpwstr>перше півріччя 2016 року</vt:lpwstr>
  </property>
  <property fmtid="{D5CDD505-2E9C-101B-9397-08002B2CF9AE}" pid="15" name="К.Сума шаблону">
    <vt:lpwstr>9F696BB6</vt:lpwstr>
  </property>
  <property fmtid="{D5CDD505-2E9C-101B-9397-08002B2CF9AE}" pid="16" name="Версія БД">
    <vt:lpwstr>3.17.0.500</vt:lpwstr>
  </property>
</Properties>
</file>